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65416" yWindow="65416" windowWidth="29040" windowHeight="15840" tabRatio="484" activeTab="0"/>
  </bookViews>
  <sheets>
    <sheet name="Job Specific" sheetId="2" r:id="rId1"/>
    <sheet name="Group Jobs" sheetId="8" r:id="rId2"/>
  </sheets>
  <externalReferences>
    <externalReference r:id="rId5"/>
  </externalReferences>
  <definedNames>
    <definedName name="_xlnm._FilterDatabase" localSheetId="0" hidden="1">'Job Specific'!$N$1:$AN$1</definedName>
    <definedName name="_xlnm.Print_Area" localSheetId="0">'Job Specific'!$N$1:$AN$12</definedName>
    <definedName name="_xlnm.Print_Titles" localSheetId="0">'Job Specific'!$N:$N,'Job Specific'!$1:$1</definedName>
    <definedName name="_xlnm.Print_Titles" localSheetId="1">'Group Jobs'!$1:$1</definedName>
  </definedNames>
  <calcPr calcId="191029"/>
  <extLst/>
</workbook>
</file>

<file path=xl/comments1.xml><?xml version="1.0" encoding="utf-8"?>
<comments xmlns="http://schemas.openxmlformats.org/spreadsheetml/2006/main">
  <authors>
    <author>jhefelfing</author>
  </authors>
  <commentList>
    <comment ref="A1" authorId="0">
      <text>
        <r>
          <rPr>
            <b/>
            <sz val="8"/>
            <rFont val="Tahoma"/>
            <family val="2"/>
          </rPr>
          <t>jhefelfing:</t>
        </r>
        <r>
          <rPr>
            <sz val="8"/>
            <rFont val="Tahoma"/>
            <family val="2"/>
          </rPr>
          <t xml:space="preserve">
only used if this is a change to an existing contract</t>
        </r>
      </text>
    </comment>
    <comment ref="C1" authorId="0">
      <text>
        <r>
          <rPr>
            <b/>
            <sz val="8"/>
            <rFont val="Tahoma"/>
            <family val="2"/>
          </rPr>
          <t>jhefelfing:</t>
        </r>
        <r>
          <rPr>
            <sz val="8"/>
            <rFont val="Tahoma"/>
            <family val="2"/>
          </rPr>
          <t xml:space="preserve">
Always SWV</t>
        </r>
      </text>
    </comment>
  </commentList>
</comments>
</file>

<file path=xl/comments2.xml><?xml version="1.0" encoding="utf-8"?>
<comments xmlns="http://schemas.openxmlformats.org/spreadsheetml/2006/main">
  <authors>
    <author>jhefelfing</author>
  </authors>
  <commentList>
    <comment ref="A1" authorId="0">
      <text>
        <r>
          <rPr>
            <b/>
            <sz val="8"/>
            <rFont val="Tahoma"/>
            <family val="2"/>
          </rPr>
          <t>jhefelfing:</t>
        </r>
        <r>
          <rPr>
            <sz val="8"/>
            <rFont val="Tahoma"/>
            <family val="2"/>
          </rPr>
          <t xml:space="preserve">
only used if this is a change to an existing contract</t>
        </r>
      </text>
    </comment>
    <comment ref="C1" authorId="0">
      <text>
        <r>
          <rPr>
            <b/>
            <sz val="8"/>
            <rFont val="Tahoma"/>
            <family val="2"/>
          </rPr>
          <t>jhefelfing:</t>
        </r>
        <r>
          <rPr>
            <sz val="8"/>
            <rFont val="Tahoma"/>
            <family val="2"/>
          </rPr>
          <t xml:space="preserve">
Always SWV</t>
        </r>
      </text>
    </comment>
  </commentList>
</comments>
</file>

<file path=xl/sharedStrings.xml><?xml version="1.0" encoding="utf-8"?>
<sst xmlns="http://schemas.openxmlformats.org/spreadsheetml/2006/main" count="152" uniqueCount="92">
  <si>
    <t>COUNTY</t>
  </si>
  <si>
    <t>SR</t>
  </si>
  <si>
    <t>MAT'L. CC#</t>
  </si>
  <si>
    <t>Supplier Name</t>
  </si>
  <si>
    <t>LOCATION</t>
  </si>
  <si>
    <t>OFFSET</t>
  </si>
  <si>
    <t xml:space="preserve"> SAP VENDOR NUMBER</t>
  </si>
  <si>
    <t>Contract No.</t>
  </si>
  <si>
    <t>Vendor Number</t>
  </si>
  <si>
    <t>Agreement Type</t>
  </si>
  <si>
    <t>Purchasing Org</t>
  </si>
  <si>
    <t>Purchasing Group</t>
  </si>
  <si>
    <t>Contract Address (enter vendor number for partner if blank use vendor number)</t>
  </si>
  <si>
    <t>Validity Start Date</t>
  </si>
  <si>
    <t>Validity End Date</t>
  </si>
  <si>
    <t>Target Value</t>
  </si>
  <si>
    <t>Our Reference</t>
  </si>
  <si>
    <t>Agreement Line Number</t>
  </si>
  <si>
    <t>Item Category</t>
  </si>
  <si>
    <t>Account Assignment Category</t>
  </si>
  <si>
    <t>Unit/Meas.</t>
  </si>
  <si>
    <t>Material Group</t>
  </si>
  <si>
    <t>Tracking Number</t>
  </si>
  <si>
    <t>long Text</t>
  </si>
  <si>
    <t>SAP Material Number</t>
  </si>
  <si>
    <t>Material Commodity Code#</t>
  </si>
  <si>
    <t>Unit Price</t>
  </si>
  <si>
    <t>Unit Meas.</t>
  </si>
  <si>
    <t>SAP Plant Number</t>
  </si>
  <si>
    <t>Job # Item</t>
  </si>
  <si>
    <t>SUPPLIER CODE AS LISTED IN  BULLETIN 41</t>
  </si>
  <si>
    <t>Line #</t>
  </si>
  <si>
    <t>Job #  Item</t>
  </si>
  <si>
    <t>FROM  SEGMENT</t>
  </si>
  <si>
    <t>TO SEGMENT</t>
  </si>
  <si>
    <t>Tons Day</t>
  </si>
  <si>
    <t>Total Tons EST.</t>
  </si>
  <si>
    <t>INDIVIDUAL JOB PRICE</t>
  </si>
  <si>
    <t>GROUP TOTAL PRICE</t>
  </si>
  <si>
    <t>MIN. DEL. RATE TONS/HOUR</t>
  </si>
  <si>
    <t xml:space="preserve">Supplier Number </t>
  </si>
  <si>
    <t>SAP Supplier Number</t>
  </si>
  <si>
    <t>HIGHWAY COUNTY NUMBER OF SUPPLIERS PLANT</t>
  </si>
  <si>
    <t>Total Price</t>
  </si>
  <si>
    <t>Highway County Number of Supplier Plant</t>
  </si>
  <si>
    <t>County</t>
  </si>
  <si>
    <t>Location</t>
  </si>
  <si>
    <t>Off-Set</t>
  </si>
  <si>
    <t>To-Segment</t>
  </si>
  <si>
    <t>Min. Deliv.  Rates Tons/hr</t>
  </si>
  <si>
    <t>Tons/Day</t>
  </si>
  <si>
    <t>Total/Tons</t>
  </si>
  <si>
    <t>Planned Project Date</t>
  </si>
  <si>
    <t>From - Segment</t>
  </si>
  <si>
    <t>SAP Storage  Location</t>
  </si>
  <si>
    <t>MATERIAL DESCRIPTION</t>
  </si>
  <si>
    <t>Material Description</t>
  </si>
  <si>
    <t>SAP Storage Location</t>
  </si>
  <si>
    <t>Night and/or Week End Work Required</t>
  </si>
  <si>
    <t>Not Applicable</t>
  </si>
  <si>
    <t>Material Price/Ton</t>
  </si>
  <si>
    <t>Supplier Codes Listed in Bulletin 41</t>
  </si>
  <si>
    <t>Group Total Price</t>
  </si>
  <si>
    <t>Tioga</t>
  </si>
  <si>
    <t>7859</t>
  </si>
  <si>
    <t xml:space="preserve">ASPHALT,WM19MM,SRL=ANY.3-&lt;3MESAL,PG64-22 </t>
  </si>
  <si>
    <t>Berks</t>
  </si>
  <si>
    <t>7806</t>
  </si>
  <si>
    <t>District 5</t>
  </si>
  <si>
    <t>Carbon</t>
  </si>
  <si>
    <t>7813</t>
  </si>
  <si>
    <t>T0WM</t>
  </si>
  <si>
    <t xml:space="preserve">ASPHALT,WM25MM,SRL=ANY.3-&lt;3MESAL,PG64-22 </t>
  </si>
  <si>
    <t>T0BD</t>
  </si>
  <si>
    <t>T0CR</t>
  </si>
  <si>
    <t>T0MH</t>
  </si>
  <si>
    <t xml:space="preserve">ASPHALT,WM25MM,SRL=ANY,ANY ESAL,PG64-22 </t>
  </si>
  <si>
    <t>T03A</t>
  </si>
  <si>
    <t>Monroe</t>
  </si>
  <si>
    <t>7845</t>
  </si>
  <si>
    <t>T0M6</t>
  </si>
  <si>
    <t xml:space="preserve">ASPHALT,WM9.5MM,SRL=ANY,ESAL=ANY,PG64-22 </t>
  </si>
  <si>
    <t>T0T5</t>
  </si>
  <si>
    <t>T0M7</t>
  </si>
  <si>
    <t>T0P5</t>
  </si>
  <si>
    <t>T0P6</t>
  </si>
  <si>
    <t>T0P7</t>
  </si>
  <si>
    <t>Kutztown road</t>
  </si>
  <si>
    <t>T0KU</t>
  </si>
  <si>
    <t>Lyons Road</t>
  </si>
  <si>
    <t>T0LY</t>
  </si>
  <si>
    <t xml:space="preserve">ASPHALT,WM19MM,SRL=ANY,ANY ESAL,PG64-22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</si>
</sst>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;[Red]0"/>
    <numFmt numFmtId="166" formatCode="00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2" borderId="1" applyNumberFormat="0" applyProtection="0">
      <alignment horizontal="left" vertical="center" indent="1"/>
    </xf>
    <xf numFmtId="0" fontId="7" fillId="2" borderId="1" applyNumberFormat="0" applyProtection="0">
      <alignment horizontal="left" vertical="center" indent="1"/>
    </xf>
    <xf numFmtId="0" fontId="7" fillId="2" borderId="1" applyNumberFormat="0" applyProtection="0">
      <alignment horizontal="left" vertical="center" indent="1"/>
    </xf>
    <xf numFmtId="0" fontId="7" fillId="2" borderId="1" applyNumberFormat="0" applyProtection="0">
      <alignment horizontal="left" vertical="center" indent="1"/>
    </xf>
    <xf numFmtId="0" fontId="7" fillId="2" borderId="1" applyNumberFormat="0" applyProtection="0">
      <alignment horizontal="left" vertical="center" indent="1"/>
    </xf>
  </cellStyleXfs>
  <cellXfs count="97">
    <xf numFmtId="0" fontId="0" fillId="0" borderId="0" xfId="0"/>
    <xf numFmtId="164" fontId="3" fillId="0" borderId="2" xfId="22" applyNumberFormat="1" applyFont="1" applyBorder="1" applyAlignment="1" applyProtection="1">
      <alignment horizontal="center" vertical="center" wrapText="1"/>
      <protection locked="0"/>
    </xf>
    <xf numFmtId="2" fontId="3" fillId="0" borderId="2" xfId="22" applyNumberFormat="1" applyFont="1" applyBorder="1" applyAlignment="1" applyProtection="1">
      <alignment horizontal="center" vertical="center" wrapText="1"/>
      <protection locked="0"/>
    </xf>
    <xf numFmtId="4" fontId="3" fillId="0" borderId="2" xfId="22" applyNumberFormat="1" applyFont="1" applyBorder="1" applyAlignment="1" applyProtection="1">
      <alignment horizontal="center" vertical="center" wrapText="1"/>
      <protection locked="0"/>
    </xf>
    <xf numFmtId="4" fontId="3" fillId="0" borderId="3" xfId="22" applyNumberFormat="1" applyFont="1" applyBorder="1" applyAlignment="1" applyProtection="1">
      <alignment horizontal="center" vertical="center" wrapText="1"/>
      <protection locked="0"/>
    </xf>
    <xf numFmtId="0" fontId="3" fillId="0" borderId="2" xfId="22" applyFont="1" applyBorder="1" applyAlignment="1" applyProtection="1">
      <alignment horizontal="center" vertical="center" wrapText="1"/>
      <protection locked="0"/>
    </xf>
    <xf numFmtId="166" fontId="3" fillId="0" borderId="2" xfId="22" applyNumberFormat="1" applyFont="1" applyBorder="1" applyAlignment="1" applyProtection="1">
      <alignment horizontal="center" vertical="center" wrapText="1"/>
      <protection locked="0"/>
    </xf>
    <xf numFmtId="166" fontId="3" fillId="0" borderId="3" xfId="22" applyNumberFormat="1" applyFont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22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/>
    </xf>
    <xf numFmtId="49" fontId="2" fillId="3" borderId="0" xfId="0" applyNumberFormat="1" applyFont="1" applyFill="1" applyAlignment="1" applyProtection="1">
      <alignment horizontal="center" vertical="center" wrapText="1"/>
      <protection/>
    </xf>
    <xf numFmtId="0" fontId="2" fillId="4" borderId="0" xfId="0" applyFont="1" applyFill="1" applyAlignment="1" applyProtection="1">
      <alignment horizontal="center" vertical="center" wrapText="1"/>
      <protection/>
    </xf>
    <xf numFmtId="49" fontId="2" fillId="4" borderId="0" xfId="0" applyNumberFormat="1" applyFont="1" applyFill="1" applyAlignment="1" applyProtection="1">
      <alignment horizontal="center" vertical="center" wrapText="1"/>
      <protection/>
    </xf>
    <xf numFmtId="0" fontId="2" fillId="5" borderId="4" xfId="0" applyFont="1" applyFill="1" applyBorder="1" applyAlignment="1" applyProtection="1">
      <alignment horizontal="center" vertical="center" wrapText="1"/>
      <protection/>
    </xf>
    <xf numFmtId="0" fontId="2" fillId="5" borderId="5" xfId="0" applyFont="1" applyFill="1" applyBorder="1" applyAlignment="1" applyProtection="1">
      <alignment horizontal="center" vertical="center" wrapText="1"/>
      <protection/>
    </xf>
    <xf numFmtId="164" fontId="2" fillId="5" borderId="5" xfId="0" applyNumberFormat="1" applyFont="1" applyFill="1" applyBorder="1" applyAlignment="1" applyProtection="1">
      <alignment horizontal="center" vertical="center" wrapText="1"/>
      <protection/>
    </xf>
    <xf numFmtId="1" fontId="2" fillId="5" borderId="5" xfId="0" applyNumberFormat="1" applyFont="1" applyFill="1" applyBorder="1" applyAlignment="1" applyProtection="1">
      <alignment horizontal="center" vertical="center" wrapText="1"/>
      <protection/>
    </xf>
    <xf numFmtId="3" fontId="2" fillId="5" borderId="5" xfId="22" applyNumberFormat="1" applyFont="1" applyFill="1" applyBorder="1" applyAlignment="1" applyProtection="1">
      <alignment horizontal="center" vertical="center" wrapText="1"/>
      <protection/>
    </xf>
    <xf numFmtId="0" fontId="2" fillId="5" borderId="5" xfId="22" applyFont="1" applyFill="1" applyBorder="1" applyAlignment="1" applyProtection="1">
      <alignment horizontal="center" vertical="center" wrapText="1"/>
      <protection/>
    </xf>
    <xf numFmtId="4" fontId="2" fillId="5" borderId="5" xfId="22" applyNumberFormat="1" applyFont="1" applyFill="1" applyBorder="1" applyAlignment="1" applyProtection="1">
      <alignment horizontal="center" vertical="center" wrapText="1"/>
      <protection/>
    </xf>
    <xf numFmtId="166" fontId="2" fillId="5" borderId="5" xfId="22" applyNumberFormat="1" applyFont="1" applyFill="1" applyBorder="1" applyAlignment="1" applyProtection="1">
      <alignment horizontal="center" vertical="center" wrapText="1"/>
      <protection/>
    </xf>
    <xf numFmtId="14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 quotePrefix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164" fontId="3" fillId="0" borderId="2" xfId="0" applyNumberFormat="1" applyFont="1" applyBorder="1" applyAlignment="1" applyProtection="1">
      <alignment horizontal="center" vertical="center" wrapText="1"/>
      <protection/>
    </xf>
    <xf numFmtId="164" fontId="3" fillId="0" borderId="2" xfId="0" applyNumberFormat="1" applyFont="1" applyBorder="1" applyAlignment="1" applyProtection="1" quotePrefix="1">
      <alignment horizontal="center" vertical="center" wrapText="1"/>
      <protection/>
    </xf>
    <xf numFmtId="3" fontId="3" fillId="0" borderId="2" xfId="0" applyNumberFormat="1" applyFont="1" applyBorder="1" applyAlignment="1" applyProtection="1">
      <alignment horizontal="center" vertical="center"/>
      <protection/>
    </xf>
    <xf numFmtId="3" fontId="3" fillId="0" borderId="2" xfId="0" applyNumberFormat="1" applyFont="1" applyBorder="1" applyAlignment="1" applyProtection="1">
      <alignment horizontal="center" vertical="center" wrapText="1"/>
      <protection/>
    </xf>
    <xf numFmtId="3" fontId="3" fillId="0" borderId="2" xfId="22" applyNumberFormat="1" applyFont="1" applyBorder="1" applyAlignment="1" applyProtection="1">
      <alignment horizontal="center" vertical="center" wrapText="1"/>
      <protection/>
    </xf>
    <xf numFmtId="4" fontId="3" fillId="0" borderId="2" xfId="22" applyNumberFormat="1" applyFont="1" applyBorder="1" applyAlignment="1" applyProtection="1">
      <alignment horizontal="center" vertical="center" wrapText="1"/>
      <protection/>
    </xf>
    <xf numFmtId="4" fontId="3" fillId="6" borderId="2" xfId="22" applyNumberFormat="1" applyFont="1" applyFill="1" applyBorder="1" applyAlignment="1" applyProtection="1">
      <alignment horizontal="center" vertical="center" wrapText="1"/>
      <protection/>
    </xf>
    <xf numFmtId="14" fontId="3" fillId="0" borderId="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164" fontId="3" fillId="0" borderId="3" xfId="0" applyNumberFormat="1" applyFont="1" applyBorder="1" applyAlignment="1" applyProtection="1">
      <alignment horizontal="center" vertical="center" wrapText="1"/>
      <protection/>
    </xf>
    <xf numFmtId="164" fontId="3" fillId="0" borderId="3" xfId="0" applyNumberFormat="1" applyFont="1" applyBorder="1" applyAlignment="1" applyProtection="1" quotePrefix="1">
      <alignment horizontal="center" vertical="center" wrapText="1"/>
      <protection/>
    </xf>
    <xf numFmtId="3" fontId="3" fillId="0" borderId="3" xfId="0" applyNumberFormat="1" applyFont="1" applyBorder="1" applyAlignment="1" applyProtection="1">
      <alignment horizontal="center" vertical="center"/>
      <protection/>
    </xf>
    <xf numFmtId="3" fontId="3" fillId="0" borderId="3" xfId="0" applyNumberFormat="1" applyFont="1" applyBorder="1" applyAlignment="1" applyProtection="1">
      <alignment horizontal="center" vertical="center" wrapText="1"/>
      <protection/>
    </xf>
    <xf numFmtId="3" fontId="3" fillId="0" borderId="3" xfId="22" applyNumberFormat="1" applyFont="1" applyBorder="1" applyAlignment="1" applyProtection="1">
      <alignment horizontal="center" vertical="center" wrapText="1"/>
      <protection/>
    </xf>
    <xf numFmtId="4" fontId="3" fillId="6" borderId="3" xfId="22" applyNumberFormat="1" applyFont="1" applyFill="1" applyBorder="1" applyAlignment="1" applyProtection="1">
      <alignment horizontal="center" vertical="center" wrapText="1"/>
      <protection/>
    </xf>
    <xf numFmtId="0" fontId="3" fillId="0" borderId="3" xfId="22" applyFont="1" applyBorder="1" applyAlignment="1" applyProtection="1">
      <alignment horizontal="center" vertical="center" wrapText="1"/>
      <protection/>
    </xf>
    <xf numFmtId="166" fontId="3" fillId="0" borderId="3" xfId="22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164" fontId="3" fillId="0" borderId="0" xfId="0" applyNumberFormat="1" applyFont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 horizontal="center" vertical="center" wrapText="1"/>
      <protection/>
    </xf>
    <xf numFmtId="3" fontId="3" fillId="0" borderId="0" xfId="22" applyNumberFormat="1" applyFont="1" applyAlignment="1" applyProtection="1">
      <alignment horizontal="center" vertical="center" wrapText="1"/>
      <protection/>
    </xf>
    <xf numFmtId="4" fontId="3" fillId="0" borderId="0" xfId="22" applyNumberFormat="1" applyFont="1" applyAlignment="1" applyProtection="1">
      <alignment horizontal="center" vertical="center" wrapText="1"/>
      <protection/>
    </xf>
    <xf numFmtId="0" fontId="3" fillId="0" borderId="0" xfId="22" applyFont="1" applyAlignment="1" applyProtection="1">
      <alignment horizontal="center" vertical="center" wrapText="1"/>
      <protection/>
    </xf>
    <xf numFmtId="166" fontId="3" fillId="0" borderId="0" xfId="22" applyNumberFormat="1" applyFont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left" vertical="center" wrapText="1"/>
      <protection/>
    </xf>
    <xf numFmtId="164" fontId="2" fillId="3" borderId="4" xfId="22" applyNumberFormat="1" applyFont="1" applyFill="1" applyBorder="1" applyAlignment="1" applyProtection="1">
      <alignment horizontal="center" vertical="center" wrapText="1"/>
      <protection/>
    </xf>
    <xf numFmtId="164" fontId="2" fillId="3" borderId="5" xfId="22" applyNumberFormat="1" applyFont="1" applyFill="1" applyBorder="1" applyAlignment="1" applyProtection="1">
      <alignment horizontal="center" vertical="center" wrapText="1"/>
      <protection/>
    </xf>
    <xf numFmtId="164" fontId="2" fillId="4" borderId="5" xfId="22" applyNumberFormat="1" applyFont="1" applyFill="1" applyBorder="1" applyAlignment="1" applyProtection="1">
      <alignment horizontal="center" vertical="center" wrapText="1"/>
      <protection/>
    </xf>
    <xf numFmtId="1" fontId="2" fillId="4" borderId="7" xfId="22" applyNumberFormat="1" applyFont="1" applyFill="1" applyBorder="1" applyAlignment="1" applyProtection="1">
      <alignment horizontal="center" vertical="center" wrapText="1"/>
      <protection/>
    </xf>
    <xf numFmtId="164" fontId="2" fillId="7" borderId="4" xfId="22" applyNumberFormat="1" applyFont="1" applyFill="1" applyBorder="1" applyAlignment="1" applyProtection="1">
      <alignment horizontal="center" vertical="center" wrapText="1"/>
      <protection/>
    </xf>
    <xf numFmtId="164" fontId="2" fillId="7" borderId="5" xfId="22" applyNumberFormat="1" applyFont="1" applyFill="1" applyBorder="1" applyAlignment="1" applyProtection="1">
      <alignment horizontal="center" vertical="center" wrapText="1"/>
      <protection/>
    </xf>
    <xf numFmtId="1" fontId="2" fillId="7" borderId="5" xfId="22" applyNumberFormat="1" applyFont="1" applyFill="1" applyBorder="1" applyAlignment="1" applyProtection="1">
      <alignment horizontal="center" vertical="center" wrapText="1"/>
      <protection/>
    </xf>
    <xf numFmtId="165" fontId="2" fillId="7" borderId="5" xfId="22" applyNumberFormat="1" applyFont="1" applyFill="1" applyBorder="1" applyAlignment="1" applyProtection="1">
      <alignment horizontal="center" vertical="center" wrapText="1"/>
      <protection/>
    </xf>
    <xf numFmtId="164" fontId="2" fillId="0" borderId="5" xfId="22" applyNumberFormat="1" applyFont="1" applyBorder="1" applyAlignment="1" applyProtection="1">
      <alignment horizontal="center" vertical="center" wrapText="1"/>
      <protection/>
    </xf>
    <xf numFmtId="166" fontId="2" fillId="7" borderId="5" xfId="22" applyNumberFormat="1" applyFont="1" applyFill="1" applyBorder="1" applyAlignment="1" applyProtection="1">
      <alignment horizontal="center" vertical="center" wrapText="1"/>
      <protection/>
    </xf>
    <xf numFmtId="3" fontId="2" fillId="7" borderId="5" xfId="22" applyNumberFormat="1" applyFont="1" applyFill="1" applyBorder="1" applyAlignment="1" applyProtection="1">
      <alignment horizontal="center" vertical="center" wrapText="1"/>
      <protection/>
    </xf>
    <xf numFmtId="2" fontId="2" fillId="7" borderId="5" xfId="22" applyNumberFormat="1" applyFont="1" applyFill="1" applyBorder="1" applyAlignment="1" applyProtection="1">
      <alignment horizontal="center" vertic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/>
    </xf>
    <xf numFmtId="164" fontId="2" fillId="7" borderId="6" xfId="22" applyNumberFormat="1" applyFont="1" applyFill="1" applyBorder="1" applyAlignment="1" applyProtection="1">
      <alignment horizontal="center" vertical="center" wrapText="1"/>
      <protection/>
    </xf>
    <xf numFmtId="164" fontId="2" fillId="0" borderId="8" xfId="22" applyNumberFormat="1" applyFont="1" applyBorder="1" applyAlignment="1" applyProtection="1">
      <alignment horizontal="center" vertical="center" wrapText="1"/>
      <protection/>
    </xf>
    <xf numFmtId="164" fontId="2" fillId="4" borderId="8" xfId="22" applyNumberFormat="1" applyFont="1" applyFill="1" applyBorder="1" applyAlignment="1" applyProtection="1">
      <alignment horizontal="center" vertical="center" wrapText="1"/>
      <protection/>
    </xf>
    <xf numFmtId="164" fontId="2" fillId="4" borderId="9" xfId="22" applyNumberFormat="1" applyFont="1" applyFill="1" applyBorder="1" applyAlignment="1" applyProtection="1">
      <alignment horizontal="center" vertical="center" wrapText="1"/>
      <protection/>
    </xf>
    <xf numFmtId="164" fontId="3" fillId="0" borderId="0" xfId="22" applyNumberFormat="1" applyFont="1" applyAlignment="1" applyProtection="1">
      <alignment horizontal="center" vertical="center"/>
      <protection/>
    </xf>
    <xf numFmtId="164" fontId="3" fillId="8" borderId="10" xfId="22" applyNumberFormat="1" applyFont="1" applyFill="1" applyBorder="1" applyAlignment="1" applyProtection="1">
      <alignment horizontal="center" vertical="center" wrapText="1"/>
      <protection/>
    </xf>
    <xf numFmtId="164" fontId="3" fillId="8" borderId="11" xfId="22" applyNumberFormat="1" applyFont="1" applyFill="1" applyBorder="1" applyAlignment="1" applyProtection="1">
      <alignment horizontal="center" vertical="center" wrapText="1"/>
      <protection/>
    </xf>
    <xf numFmtId="1" fontId="3" fillId="0" borderId="0" xfId="22" applyNumberFormat="1" applyFont="1" applyAlignment="1" applyProtection="1">
      <alignment horizontal="center" vertical="center"/>
      <protection/>
    </xf>
    <xf numFmtId="0" fontId="3" fillId="0" borderId="2" xfId="22" applyFont="1" applyBorder="1" applyAlignment="1" applyProtection="1" quotePrefix="1">
      <alignment horizontal="center" vertical="center" wrapText="1"/>
      <protection/>
    </xf>
    <xf numFmtId="0" fontId="3" fillId="0" borderId="3" xfId="0" applyFont="1" applyBorder="1" applyAlignment="1" applyProtection="1" quotePrefix="1">
      <alignment horizontal="center" vertical="center" wrapText="1"/>
      <protection/>
    </xf>
    <xf numFmtId="1" fontId="3" fillId="0" borderId="3" xfId="0" applyNumberFormat="1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/>
      <protection/>
    </xf>
    <xf numFmtId="165" fontId="3" fillId="0" borderId="3" xfId="0" applyNumberFormat="1" applyFont="1" applyBorder="1" applyAlignment="1" applyProtection="1">
      <alignment horizontal="center" vertical="center" wrapText="1"/>
      <protection/>
    </xf>
    <xf numFmtId="164" fontId="3" fillId="0" borderId="2" xfId="22" applyNumberFormat="1" applyFont="1" applyBorder="1" applyAlignment="1" applyProtection="1">
      <alignment horizontal="center" vertical="center" wrapText="1"/>
      <protection/>
    </xf>
    <xf numFmtId="164" fontId="3" fillId="9" borderId="2" xfId="22" applyNumberFormat="1" applyFont="1" applyFill="1" applyBorder="1" applyAlignment="1" applyProtection="1">
      <alignment horizontal="center" vertical="center" wrapText="1"/>
      <protection/>
    </xf>
    <xf numFmtId="14" fontId="3" fillId="0" borderId="3" xfId="0" applyNumberFormat="1" applyFont="1" applyBorder="1" applyAlignment="1" applyProtection="1">
      <alignment horizontal="center" vertical="center" wrapText="1"/>
      <protection/>
    </xf>
    <xf numFmtId="0" fontId="3" fillId="0" borderId="3" xfId="22" applyFont="1" applyBorder="1" applyAlignment="1" applyProtection="1" quotePrefix="1">
      <alignment horizontal="center" vertical="center" wrapText="1"/>
      <protection/>
    </xf>
    <xf numFmtId="164" fontId="3" fillId="0" borderId="3" xfId="22" applyNumberFormat="1" applyFont="1" applyBorder="1" applyAlignment="1" applyProtection="1">
      <alignment horizontal="center" vertical="center" wrapText="1"/>
      <protection/>
    </xf>
    <xf numFmtId="1" fontId="3" fillId="0" borderId="3" xfId="22" applyNumberFormat="1" applyFont="1" applyBorder="1" applyAlignment="1" applyProtection="1">
      <alignment horizontal="center" vertical="center" wrapText="1"/>
      <protection/>
    </xf>
    <xf numFmtId="165" fontId="3" fillId="0" borderId="3" xfId="22" applyNumberFormat="1" applyFont="1" applyBorder="1" applyAlignment="1" applyProtection="1">
      <alignment horizontal="center" vertical="center" wrapText="1"/>
      <protection/>
    </xf>
    <xf numFmtId="2" fontId="3" fillId="0" borderId="3" xfId="22" applyNumberFormat="1" applyFont="1" applyBorder="1" applyAlignment="1" applyProtection="1">
      <alignment horizontal="center" vertical="center" wrapText="1"/>
      <protection/>
    </xf>
    <xf numFmtId="4" fontId="3" fillId="10" borderId="3" xfId="22" applyNumberFormat="1" applyFont="1" applyFill="1" applyBorder="1" applyAlignment="1" applyProtection="1">
      <alignment vertical="center"/>
      <protection/>
    </xf>
    <xf numFmtId="4" fontId="3" fillId="10" borderId="3" xfId="22" applyNumberFormat="1" applyFont="1" applyFill="1" applyBorder="1" applyAlignment="1" applyProtection="1">
      <alignment horizontal="center" vertical="center" wrapText="1"/>
      <protection/>
    </xf>
    <xf numFmtId="164" fontId="3" fillId="11" borderId="3" xfId="22" applyNumberFormat="1" applyFont="1" applyFill="1" applyBorder="1" applyAlignment="1" applyProtection="1">
      <alignment horizontal="center" vertical="center" wrapText="1"/>
      <protection/>
    </xf>
    <xf numFmtId="165" fontId="3" fillId="0" borderId="0" xfId="22" applyNumberFormat="1" applyFont="1" applyAlignment="1" applyProtection="1">
      <alignment horizontal="center" vertical="center"/>
      <protection/>
    </xf>
    <xf numFmtId="166" fontId="3" fillId="0" borderId="0" xfId="22" applyNumberFormat="1" applyFont="1" applyAlignment="1" applyProtection="1">
      <alignment horizontal="center" vertical="center"/>
      <protection/>
    </xf>
    <xf numFmtId="3" fontId="3" fillId="0" borderId="0" xfId="22" applyNumberFormat="1" applyFont="1" applyAlignment="1" applyProtection="1">
      <alignment horizontal="center" vertical="center"/>
      <protection/>
    </xf>
    <xf numFmtId="2" fontId="3" fillId="0" borderId="0" xfId="22" applyNumberFormat="1" applyFont="1" applyAlignment="1" applyProtection="1">
      <alignment horizontal="center" vertical="center"/>
      <protection/>
    </xf>
    <xf numFmtId="164" fontId="6" fillId="12" borderId="12" xfId="22" applyNumberFormat="1" applyFont="1" applyFill="1" applyBorder="1" applyAlignment="1" applyProtection="1">
      <alignment horizontal="center" vertical="center" wrapText="1"/>
      <protection/>
    </xf>
    <xf numFmtId="164" fontId="6" fillId="12" borderId="7" xfId="22" applyNumberFormat="1" applyFont="1" applyFill="1" applyBorder="1" applyAlignment="1" applyProtection="1">
      <alignment horizontal="center" vertical="center" wrapText="1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  <cellStyle name="Normal 8" xfId="23"/>
    <cellStyle name="Comma 3" xfId="24"/>
    <cellStyle name="Currency 2" xfId="25"/>
    <cellStyle name="Hyperlink 2" xfId="26"/>
    <cellStyle name="Hyperlink 2 2" xfId="27"/>
    <cellStyle name="Hyperlink 3" xfId="28"/>
    <cellStyle name="Hyperlink 3 2" xfId="29"/>
    <cellStyle name="Hyperlink 4" xfId="30"/>
    <cellStyle name="Normal 2 2 2" xfId="31"/>
    <cellStyle name="Normal 2 3" xfId="32"/>
    <cellStyle name="Normal 2 3 2" xfId="33"/>
    <cellStyle name="Normal 2 4" xfId="34"/>
    <cellStyle name="Normal 3" xfId="35"/>
    <cellStyle name="Normal 3 2" xfId="36"/>
    <cellStyle name="Normal 4" xfId="37"/>
    <cellStyle name="Normal 5" xfId="38"/>
    <cellStyle name="Normal 5 2" xfId="39"/>
    <cellStyle name="Normal 6" xfId="40"/>
    <cellStyle name="Normal 7" xfId="41"/>
    <cellStyle name="Percent 2" xfId="42"/>
    <cellStyle name="Percent 3" xfId="43"/>
    <cellStyle name="SAPBEXstdItem" xfId="44"/>
    <cellStyle name="SAPBEXstdItem 2" xfId="45"/>
    <cellStyle name="SAPBEXstdItem 2 2" xfId="46"/>
    <cellStyle name="SAPBEXstdItem 2 3" xfId="47"/>
    <cellStyle name="SAPBEXstdItem 3" xfId="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1460</xdr:row>
      <xdr:rowOff>161925</xdr:rowOff>
    </xdr:from>
    <xdr:to>
      <xdr:col>42</xdr:col>
      <xdr:colOff>0</xdr:colOff>
      <xdr:row>1462</xdr:row>
      <xdr:rowOff>161925</xdr:rowOff>
    </xdr:to>
    <xdr:sp macro="" textlink="">
      <xdr:nvSpPr>
        <xdr:cNvPr id="2" name="Line 107"/>
        <xdr:cNvSpPr>
          <a:spLocks noChangeShapeType="1"/>
        </xdr:cNvSpPr>
      </xdr:nvSpPr>
      <xdr:spPr bwMode="auto">
        <a:xfrm>
          <a:off x="21878925" y="237563025"/>
          <a:ext cx="0" cy="323850"/>
        </a:xfrm>
        <a:prstGeom prst="line">
          <a:avLst/>
        </a:prstGeom>
        <a:noFill/>
        <a:ln w="12700">
          <a:solidFill>
            <a:srgbClr val="000000"/>
          </a:solidFill>
          <a:bevel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1464</xdr:row>
      <xdr:rowOff>161925</xdr:rowOff>
    </xdr:from>
    <xdr:to>
      <xdr:col>42</xdr:col>
      <xdr:colOff>0</xdr:colOff>
      <xdr:row>1466</xdr:row>
      <xdr:rowOff>161925</xdr:rowOff>
    </xdr:to>
    <xdr:sp macro="" textlink="">
      <xdr:nvSpPr>
        <xdr:cNvPr id="3" name="Line 108"/>
        <xdr:cNvSpPr>
          <a:spLocks noChangeShapeType="1"/>
        </xdr:cNvSpPr>
      </xdr:nvSpPr>
      <xdr:spPr bwMode="auto">
        <a:xfrm>
          <a:off x="21878925" y="238210725"/>
          <a:ext cx="0" cy="323850"/>
        </a:xfrm>
        <a:prstGeom prst="line">
          <a:avLst/>
        </a:prstGeom>
        <a:noFill/>
        <a:ln w="12700">
          <a:solidFill>
            <a:srgbClr val="000000"/>
          </a:solidFill>
          <a:bevel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1468</xdr:row>
      <xdr:rowOff>161925</xdr:rowOff>
    </xdr:from>
    <xdr:to>
      <xdr:col>42</xdr:col>
      <xdr:colOff>0</xdr:colOff>
      <xdr:row>1470</xdr:row>
      <xdr:rowOff>161925</xdr:rowOff>
    </xdr:to>
    <xdr:sp macro="" textlink="">
      <xdr:nvSpPr>
        <xdr:cNvPr id="4" name="Line 109"/>
        <xdr:cNvSpPr>
          <a:spLocks noChangeShapeType="1"/>
        </xdr:cNvSpPr>
      </xdr:nvSpPr>
      <xdr:spPr bwMode="auto">
        <a:xfrm>
          <a:off x="21878925" y="238858425"/>
          <a:ext cx="0" cy="323850"/>
        </a:xfrm>
        <a:prstGeom prst="line">
          <a:avLst/>
        </a:prstGeom>
        <a:noFill/>
        <a:ln w="12700">
          <a:solidFill>
            <a:srgbClr val="000000"/>
          </a:solidFill>
          <a:bevel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1472</xdr:row>
      <xdr:rowOff>161925</xdr:rowOff>
    </xdr:from>
    <xdr:to>
      <xdr:col>42</xdr:col>
      <xdr:colOff>0</xdr:colOff>
      <xdr:row>1474</xdr:row>
      <xdr:rowOff>161925</xdr:rowOff>
    </xdr:to>
    <xdr:sp macro="" textlink="">
      <xdr:nvSpPr>
        <xdr:cNvPr id="5" name="Line 110"/>
        <xdr:cNvSpPr>
          <a:spLocks noChangeShapeType="1"/>
        </xdr:cNvSpPr>
      </xdr:nvSpPr>
      <xdr:spPr bwMode="auto">
        <a:xfrm>
          <a:off x="21878925" y="239506125"/>
          <a:ext cx="0" cy="323850"/>
        </a:xfrm>
        <a:prstGeom prst="line">
          <a:avLst/>
        </a:prstGeom>
        <a:noFill/>
        <a:ln w="12700">
          <a:solidFill>
            <a:srgbClr val="000000"/>
          </a:solidFill>
          <a:bevel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1549</xdr:row>
      <xdr:rowOff>161925</xdr:rowOff>
    </xdr:from>
    <xdr:to>
      <xdr:col>42</xdr:col>
      <xdr:colOff>0</xdr:colOff>
      <xdr:row>1551</xdr:row>
      <xdr:rowOff>161925</xdr:rowOff>
    </xdr:to>
    <xdr:sp macro="" textlink="">
      <xdr:nvSpPr>
        <xdr:cNvPr id="6" name="Line 111"/>
        <xdr:cNvSpPr>
          <a:spLocks noChangeShapeType="1"/>
        </xdr:cNvSpPr>
      </xdr:nvSpPr>
      <xdr:spPr bwMode="auto">
        <a:xfrm>
          <a:off x="21878925" y="251974350"/>
          <a:ext cx="0" cy="323850"/>
        </a:xfrm>
        <a:prstGeom prst="line">
          <a:avLst/>
        </a:prstGeom>
        <a:noFill/>
        <a:ln w="12700">
          <a:solidFill>
            <a:srgbClr val="000000"/>
          </a:solidFill>
          <a:bevel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ct%20Change%20Folder\Transportation\John\5610-36%20Plant%20Mix\Plant%20Mix%20561036ITQ\RFQ's%202015-2020\2017\RFQ%20561036ITQ%2017-02\Posted%20Items\Bid%20Sheet%20RFQ%20561036ITQ%2016-07%200718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b Specific"/>
      <sheetName val="Group Jobs"/>
      <sheetName val="Materials"/>
      <sheetName val="Menu"/>
    </sheetNames>
    <sheetDataSet>
      <sheetData sheetId="0" refreshError="1"/>
      <sheetData sheetId="1" refreshError="1"/>
      <sheetData sheetId="2" refreshError="1">
        <row r="1">
          <cell r="B1" t="str">
            <v>Material #</v>
          </cell>
          <cell r="C1" t="str">
            <v>Material Description</v>
          </cell>
        </row>
        <row r="3">
          <cell r="B3">
            <v>137896</v>
          </cell>
          <cell r="C3" t="str">
            <v>ASPHALT,RUBBER,TYP2 - ASPHALT PAVEMENT </v>
          </cell>
        </row>
        <row r="4">
          <cell r="B4">
            <v>301921</v>
          </cell>
          <cell r="C4" t="str">
            <v>ASPHALT,SP9.5MM,SRL=MG&lt;0.3MESAL PG64-22 </v>
          </cell>
        </row>
        <row r="5">
          <cell r="B5">
            <v>301922</v>
          </cell>
          <cell r="C5" t="str">
            <v>ASPHALT,SP9.5MM,SRL=H,.3-&lt;3MESAL,PG64-22 </v>
          </cell>
        </row>
        <row r="6">
          <cell r="B6">
            <v>301923</v>
          </cell>
          <cell r="C6" t="str">
            <v>ASPHALT,SP9.5MM,SRL=E,3-&lt;30MESAL,PG64-22 </v>
          </cell>
        </row>
        <row r="7">
          <cell r="B7">
            <v>301924</v>
          </cell>
          <cell r="C7" t="str">
            <v>ASPHALT,SP12.5MM,SRLMG,0-.3MESAL,PG64-22 </v>
          </cell>
        </row>
        <row r="8">
          <cell r="B8">
            <v>301925</v>
          </cell>
          <cell r="C8" t="str">
            <v>ASPHALT,SP12.5MM,SRL=H,.3-3MESAL,PG64-22 </v>
          </cell>
        </row>
        <row r="9">
          <cell r="B9">
            <v>301926</v>
          </cell>
          <cell r="C9" t="str">
            <v>ASPHALT,SP12.5MM,SRL=E,3-30MESAL,PG64-22 </v>
          </cell>
        </row>
        <row r="10">
          <cell r="B10">
            <v>301927</v>
          </cell>
          <cell r="C10" t="str">
            <v>ASPHALT,SP25MM,&lt;0.3MESAL,PG64-22 </v>
          </cell>
        </row>
        <row r="11">
          <cell r="B11">
            <v>301928</v>
          </cell>
          <cell r="C11" t="str">
            <v>ASPHALT,SP25MM,.3-&lt;3MESAL,PG64-22 </v>
          </cell>
        </row>
        <row r="12">
          <cell r="B12">
            <v>301929</v>
          </cell>
          <cell r="C12" t="str">
            <v>ASPHALT,SP25MM,COURSE,3-&lt;30MESAL,PG64-22 </v>
          </cell>
        </row>
        <row r="13">
          <cell r="B13">
            <v>301931</v>
          </cell>
          <cell r="C13" t="str">
            <v>ASPHALT,SP19MM,.3-&lt;3MESAL,PG64-22 </v>
          </cell>
        </row>
        <row r="14">
          <cell r="B14">
            <v>301932</v>
          </cell>
          <cell r="C14" t="str">
            <v>ASPHALT,SP19MM,&lt;0.3MESAL,PG64-22 </v>
          </cell>
        </row>
        <row r="15">
          <cell r="B15">
            <v>301933</v>
          </cell>
          <cell r="C15" t="str">
            <v>ASPHALT,SP37.5MM,3-30MESAL,PG64-22 </v>
          </cell>
        </row>
        <row r="16">
          <cell r="B16">
            <v>301934</v>
          </cell>
          <cell r="C16" t="str">
            <v>ASPHALT,SP9.5MM,SRL=H,&lt;0.3MESAL,PG64-22 </v>
          </cell>
        </row>
        <row r="17">
          <cell r="B17">
            <v>301935</v>
          </cell>
          <cell r="C17" t="str">
            <v>ASPHALT,SP9.5MM,SRL=E,&lt;0.3MESAL,PG64-22 </v>
          </cell>
        </row>
        <row r="18">
          <cell r="B18">
            <v>301936</v>
          </cell>
          <cell r="C18" t="str">
            <v>ASPHALT,SP9.5MM,SRL=MG.3-&lt;3MESAL,PG64-22 </v>
          </cell>
        </row>
        <row r="19">
          <cell r="B19">
            <v>301937</v>
          </cell>
          <cell r="C19" t="str">
            <v>ASPHALT,SP9.5MM,SRL=E,.3-&lt;3MESAL,PG64-22 </v>
          </cell>
        </row>
        <row r="20">
          <cell r="B20">
            <v>301938</v>
          </cell>
          <cell r="C20" t="str">
            <v>ASPHALT,SP9.5MM,SRL=ANY,ESAL=ANY,PG64-22 </v>
          </cell>
        </row>
        <row r="21">
          <cell r="B21">
            <v>301939</v>
          </cell>
          <cell r="C21" t="str">
            <v>ASPHALT,SP9.5MM,SRL=E,3-30MESAL,PG64-22 </v>
          </cell>
        </row>
        <row r="22">
          <cell r="B22">
            <v>301940</v>
          </cell>
          <cell r="C22" t="str">
            <v>ASPHALT,SP19MM,SRL=ANY.3-&lt;3MESAL,PG64-22 </v>
          </cell>
        </row>
        <row r="23">
          <cell r="B23">
            <v>301941</v>
          </cell>
          <cell r="C23" t="str">
            <v>ASPHALT,SP25MM,SRL=ANY.3-&lt;3MESAL,PG64-22 </v>
          </cell>
        </row>
        <row r="24">
          <cell r="B24">
            <v>301942</v>
          </cell>
          <cell r="C24" t="str">
            <v>ASPHALT,SP9.5MMF,SRL=L,&lt;0.3MESAL,PG64-22 </v>
          </cell>
        </row>
        <row r="25">
          <cell r="B25">
            <v>301943</v>
          </cell>
          <cell r="C25" t="str">
            <v>ASPHALT,SP9.5MMF,SRL=G,&lt;0.3MESAL,PG64-22 </v>
          </cell>
        </row>
        <row r="26">
          <cell r="B26">
            <v>301944</v>
          </cell>
          <cell r="C26" t="str">
            <v>ASPHALT,SP9.5MMF,SRL=G.3-&lt;3MESAL,PG64-22 </v>
          </cell>
        </row>
        <row r="27">
          <cell r="B27">
            <v>301945</v>
          </cell>
          <cell r="C27" t="str">
            <v>ASPHALT,SP9.5MM,SRL=ANY.3-&lt;3MESALPG64-22 </v>
          </cell>
        </row>
        <row r="28">
          <cell r="B28">
            <v>301946</v>
          </cell>
          <cell r="C28" t="str">
            <v>ASPHALT,SP9.5MM,SRL=L,.3-&lt;3MESAL,PG64-22 </v>
          </cell>
        </row>
        <row r="29">
          <cell r="B29">
            <v>301947</v>
          </cell>
          <cell r="C29" t="str">
            <v>ASPHALT,SP9.5MM,SRL=M,&lt;0.3MESAL,PG64-22 </v>
          </cell>
        </row>
        <row r="30">
          <cell r="B30">
            <v>301948</v>
          </cell>
          <cell r="C30" t="str">
            <v>ASPHALT,SP9.5MM,SRL=H,0-.3MESAL,PG64-22 </v>
          </cell>
        </row>
        <row r="31">
          <cell r="B31">
            <v>301949</v>
          </cell>
          <cell r="C31" t="str">
            <v>ASPHALT,SP9.5MM,SRL=E,0-.3MESAL,PG64-22 </v>
          </cell>
        </row>
        <row r="32">
          <cell r="B32">
            <v>301950</v>
          </cell>
          <cell r="C32" t="str">
            <v>ASPHALT,SP9.5MM,SRL=E,&gt;30MESAL,PG64-22 </v>
          </cell>
        </row>
        <row r="33">
          <cell r="B33">
            <v>301951</v>
          </cell>
          <cell r="C33" t="str">
            <v>ASPHALT,SP12.5MM,SRL=H,&lt;0.3MESAL,PG64-22 </v>
          </cell>
        </row>
        <row r="34">
          <cell r="B34">
            <v>301952</v>
          </cell>
          <cell r="C34" t="str">
            <v>ASPHALT,SP19MM,SRL=ANY,&lt;0.3MESAL,PG </v>
          </cell>
        </row>
        <row r="35">
          <cell r="B35">
            <v>301953</v>
          </cell>
          <cell r="C35" t="str">
            <v>ASPHALT,SP25MM,SRL=ANY,&lt;0.3MESAL,PG64-22 </v>
          </cell>
        </row>
        <row r="36">
          <cell r="B36">
            <v>302218</v>
          </cell>
          <cell r="C36" t="str">
            <v>ASPHALT,SP25MM,SRL=ANY,ANY ESAL,PG64-22 </v>
          </cell>
        </row>
        <row r="37">
          <cell r="B37">
            <v>303828</v>
          </cell>
          <cell r="C37" t="str">
            <v>ASPHALT,SP19MM,SRL=ANY,ANY ESAL,PG64-22 </v>
          </cell>
        </row>
        <row r="38">
          <cell r="B38">
            <v>311084</v>
          </cell>
          <cell r="C38" t="str">
            <v>ASPHALT,SP19MM,SRL=ANY,ESALS,PG64-22 </v>
          </cell>
        </row>
        <row r="39">
          <cell r="B39">
            <v>311085</v>
          </cell>
          <cell r="C39" t="str">
            <v>ASPHALT,SP19MM,SRL=ANY,.3-&lt;3ESAL,PG64-22 </v>
          </cell>
        </row>
        <row r="40">
          <cell r="B40">
            <v>311087</v>
          </cell>
          <cell r="C40" t="str">
            <v>ASPHALT,SP9.5MM,SRL=H.3-3MESAL,PG76-22 </v>
          </cell>
        </row>
        <row r="41">
          <cell r="B41">
            <v>314628</v>
          </cell>
          <cell r="C41" t="str">
            <v>ASPHALT,SP19MM,&lt;0.3MESAL,PG58-28 </v>
          </cell>
        </row>
        <row r="42">
          <cell r="B42">
            <v>314629</v>
          </cell>
          <cell r="C42" t="str">
            <v>ASPHALT,SP9.5MM,&lt;0.3MESAL,PG58-28F </v>
          </cell>
        </row>
        <row r="43">
          <cell r="B43">
            <v>319262</v>
          </cell>
          <cell r="C43" t="str">
            <v>ASPHALT,SP12.5MM,SRL=ANY,ESALANY PG76-22 </v>
          </cell>
        </row>
        <row r="44">
          <cell r="B44">
            <v>321241</v>
          </cell>
          <cell r="C44" t="str">
            <v>ASPHALT,SP9.5MM,SRL=ANY,ESAL=ANY,PG76-22 </v>
          </cell>
        </row>
        <row r="45">
          <cell r="B45">
            <v>322559</v>
          </cell>
          <cell r="C45" t="str">
            <v>ASPHALT,SP9.5MM,SRL=G .3-3 ESAL PG64-22 </v>
          </cell>
        </row>
        <row r="46">
          <cell r="B46">
            <v>324298</v>
          </cell>
          <cell r="C46" t="str">
            <v>ASPHALT,SP9.5MM,SRL=E,3-30ESAL,PG76-22 </v>
          </cell>
        </row>
        <row r="47">
          <cell r="B47">
            <v>324740</v>
          </cell>
          <cell r="C47" t="str">
            <v>ASPHALT, SP12.5MM, SRL=G, .3-3M ESAL </v>
          </cell>
        </row>
        <row r="48">
          <cell r="B48">
            <v>325409</v>
          </cell>
          <cell r="C48" t="str">
            <v>ASPHALT SP 19MM SRL=M .3-3M ESAL PG64-22 </v>
          </cell>
        </row>
        <row r="49">
          <cell r="B49">
            <v>330122</v>
          </cell>
          <cell r="C49" t="str">
            <v>ASPHALT,SP9.5MM,SRL=M,.3-&lt;3MESAL,PG64-22</v>
          </cell>
        </row>
        <row r="50">
          <cell r="B50">
            <v>322458</v>
          </cell>
          <cell r="C50" t="str">
            <v>ASPHALT,WM9.5MM,SRL=MG&lt;0.3MESAL PG64-22 </v>
          </cell>
        </row>
        <row r="51">
          <cell r="B51">
            <v>322459</v>
          </cell>
          <cell r="C51" t="str">
            <v>ASPHALT,WM9.5MM,SRL=H,.3-&lt;3MESAL,PG64-22 </v>
          </cell>
        </row>
        <row r="52">
          <cell r="B52">
            <v>322460</v>
          </cell>
          <cell r="C52" t="str">
            <v>ASPHALT,WM9.5MM,SRL=E,3-&lt;30MESAL,PG64-22 </v>
          </cell>
        </row>
        <row r="53">
          <cell r="B53">
            <v>322461</v>
          </cell>
          <cell r="C53" t="str">
            <v>ASPHALT,WM12.5MM,SRL=E,3-30MESAL,PG64-22 </v>
          </cell>
        </row>
        <row r="54">
          <cell r="B54">
            <v>322462</v>
          </cell>
          <cell r="C54" t="str">
            <v>ASPHALT,WM25MM,&lt;0.3MESAL,PG64-22 </v>
          </cell>
        </row>
        <row r="55">
          <cell r="B55">
            <v>322463</v>
          </cell>
          <cell r="C55" t="str">
            <v>ASPHALT,WM25MM,.3-&lt;3MESAL,PG64-22 </v>
          </cell>
        </row>
        <row r="56">
          <cell r="B56">
            <v>322464</v>
          </cell>
          <cell r="C56" t="str">
            <v>ASPHALT,WM25MM,COURSE,3-&lt;30MESAL,PG64-22 </v>
          </cell>
        </row>
        <row r="57">
          <cell r="B57">
            <v>322465</v>
          </cell>
          <cell r="C57" t="str">
            <v>ASPHALT,WM19MM,.3-&lt;3MESAL,PG64-22 </v>
          </cell>
        </row>
        <row r="58">
          <cell r="B58">
            <v>322466</v>
          </cell>
          <cell r="C58" t="str">
            <v>ASPHALT,WM19MM,&lt;0.3MESAL,PG64-22 </v>
          </cell>
        </row>
        <row r="59">
          <cell r="B59">
            <v>322467</v>
          </cell>
          <cell r="C59" t="str">
            <v>ASPHALT,WM37.5MM,3-30MESAL,PG64-22 </v>
          </cell>
        </row>
        <row r="60">
          <cell r="B60">
            <v>322468</v>
          </cell>
          <cell r="C60" t="str">
            <v>ASPHALT,WM9.5MM,SRL=H,&lt;0.3MESAL,PG64-22 </v>
          </cell>
        </row>
        <row r="61">
          <cell r="B61">
            <v>322469</v>
          </cell>
          <cell r="C61" t="str">
            <v>ASPHALT,WM9.5MM,SRL=E,&lt;0.3MESAL,PG64-22 </v>
          </cell>
        </row>
        <row r="62">
          <cell r="B62">
            <v>322470</v>
          </cell>
          <cell r="C62" t="str">
            <v>ASPHALT,WM9.5MM,SRL=MG.3-&lt;3MESAL,PG64-22 </v>
          </cell>
        </row>
        <row r="63">
          <cell r="B63">
            <v>322471</v>
          </cell>
          <cell r="C63" t="str">
            <v>ASPHALT,WM9.5MM,SRL=E,.3-&lt;3MESAL,PG64-22 </v>
          </cell>
        </row>
        <row r="64">
          <cell r="B64">
            <v>322472</v>
          </cell>
          <cell r="C64" t="str">
            <v>ASPHALT,WM9.5MM,SRL=ANY,ESAL=ANY,PG64-22 </v>
          </cell>
        </row>
        <row r="65">
          <cell r="B65">
            <v>322473</v>
          </cell>
          <cell r="C65" t="str">
            <v>ASPHALT,WM9.5MM,SRL=E,3-30MESAL,PG64-22 </v>
          </cell>
        </row>
        <row r="66">
          <cell r="B66">
            <v>322474</v>
          </cell>
          <cell r="C66" t="str">
            <v>ASPHALT,WM19MM,SRL=ANY.3-&lt;3MESAL,PG64-22 </v>
          </cell>
        </row>
        <row r="67">
          <cell r="B67">
            <v>322475</v>
          </cell>
          <cell r="C67" t="str">
            <v>ASPHALT,WM25MM,SRL=ANY.3-&lt;3MESAL,PG64-22 </v>
          </cell>
        </row>
        <row r="68">
          <cell r="B68">
            <v>322476</v>
          </cell>
          <cell r="C68" t="str">
            <v>ASPHALT,WM9.5MMF,SRL=L,&lt;0.3MESAL,PG64-22 </v>
          </cell>
        </row>
        <row r="69">
          <cell r="B69">
            <v>322477</v>
          </cell>
          <cell r="C69" t="str">
            <v>ASPHALT,WM9.5MMF,SRL=G,&lt;0.3MESAL,PG64-22 </v>
          </cell>
        </row>
        <row r="70">
          <cell r="B70">
            <v>322478</v>
          </cell>
          <cell r="C70" t="str">
            <v>ASPHALT,WM9.5MMF,SRL=G.3-&lt;3MESAL,PG64-22 </v>
          </cell>
        </row>
        <row r="71">
          <cell r="B71">
            <v>322479</v>
          </cell>
          <cell r="C71" t="str">
            <v>ASPHALT,WM9.5MM,SRL=ANY.3-&lt;3MESALPG64-22 </v>
          </cell>
        </row>
        <row r="72">
          <cell r="B72">
            <v>322480</v>
          </cell>
          <cell r="C72" t="str">
            <v>ASPHALT,WM9.5MM,SRL=L,.3-&lt;3MESAL,PG64-22 </v>
          </cell>
        </row>
        <row r="73">
          <cell r="B73">
            <v>322481</v>
          </cell>
          <cell r="C73" t="str">
            <v>ASPHALT,WM9.5MM,SRL=M,&lt;0.3MESAL,PG64-22 </v>
          </cell>
        </row>
        <row r="74">
          <cell r="B74">
            <v>322482</v>
          </cell>
          <cell r="C74" t="str">
            <v>ASPHALT,WM9.5MM,SRL=E,0-.3MESAL,PG64-22 </v>
          </cell>
        </row>
        <row r="75">
          <cell r="B75">
            <v>322483</v>
          </cell>
          <cell r="C75" t="str">
            <v>ASPHALT,WM9.5MM,SRL=E,&gt;30MESAL,PG64-22 </v>
          </cell>
        </row>
        <row r="76">
          <cell r="B76">
            <v>322484</v>
          </cell>
          <cell r="C76" t="str">
            <v>ASPHALT,WM12.5MM,SRL=H,&lt;0.3MESAL,PG64-22 </v>
          </cell>
        </row>
        <row r="77">
          <cell r="B77">
            <v>322485</v>
          </cell>
          <cell r="C77" t="str">
            <v>ASPHALT,WM19MM,SRL=ANY,&lt;0.3MESAL,PG </v>
          </cell>
        </row>
        <row r="78">
          <cell r="B78">
            <v>322486</v>
          </cell>
          <cell r="C78" t="str">
            <v>ASPHALT,WM25MM,SRL=ANY,&lt;0.3MESAL,PG64-22 </v>
          </cell>
        </row>
        <row r="79">
          <cell r="B79">
            <v>322487</v>
          </cell>
          <cell r="C79" t="str">
            <v>ASPHALT,WM25MM,SRL=ANY,ANY ESAL,PG64-22 </v>
          </cell>
        </row>
        <row r="80">
          <cell r="B80">
            <v>322488</v>
          </cell>
          <cell r="C80" t="str">
            <v>ASPHALT,WM19MM,SRL=ANY,ANY ESAL,PG64-22 </v>
          </cell>
        </row>
        <row r="81">
          <cell r="B81">
            <v>322489</v>
          </cell>
          <cell r="C81" t="str">
            <v>ASPHALT,WM19MM,SRL=ANY,ESALS,PG64-22 </v>
          </cell>
        </row>
        <row r="82">
          <cell r="B82">
            <v>322490</v>
          </cell>
          <cell r="C82" t="str">
            <v>ASPHALT,WM19MM,SRL=ANY,.3-&lt;3ESAL,PG64-22 </v>
          </cell>
        </row>
        <row r="83">
          <cell r="B83">
            <v>322491</v>
          </cell>
          <cell r="C83" t="str">
            <v>ASPHALT,WM9.5MM,SRL=H.3-3MESAL,PG76-22 </v>
          </cell>
        </row>
        <row r="84">
          <cell r="B84">
            <v>322492</v>
          </cell>
          <cell r="C84" t="str">
            <v>ASPHALT,WM9.5MM,SRL=ANY,ESAL=ANY,PG76-22 </v>
          </cell>
        </row>
        <row r="85">
          <cell r="B85">
            <v>330338</v>
          </cell>
          <cell r="C85" t="str">
            <v>ASPHALT,WM9.5MM,SRL=G,.3-3 ESAL,PG64-22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2"/>
  <sheetViews>
    <sheetView tabSelected="1" zoomScale="80" zoomScaleNormal="80" zoomScaleSheetLayoutView="25" workbookViewId="0" topLeftCell="N1">
      <selection activeCell="AG2" sqref="AG2"/>
    </sheetView>
  </sheetViews>
  <sheetFormatPr defaultColWidth="9.140625" defaultRowHeight="19.5" customHeight="1"/>
  <cols>
    <col min="1" max="1" width="4.421875" style="24" hidden="1" customWidth="1"/>
    <col min="2" max="4" width="4.57421875" style="24" hidden="1" customWidth="1"/>
    <col min="5" max="5" width="5.421875" style="24" hidden="1" customWidth="1"/>
    <col min="6" max="6" width="17.140625" style="24" hidden="1" customWidth="1"/>
    <col min="7" max="8" width="5.421875" style="24" hidden="1" customWidth="1"/>
    <col min="9" max="9" width="4.140625" style="24" hidden="1" customWidth="1"/>
    <col min="10" max="10" width="4.421875" style="24" hidden="1" customWidth="1"/>
    <col min="11" max="11" width="6.00390625" style="24" hidden="1" customWidth="1"/>
    <col min="12" max="12" width="4.421875" style="24" hidden="1" customWidth="1"/>
    <col min="13" max="13" width="7.57421875" style="24" hidden="1" customWidth="1"/>
    <col min="14" max="14" width="5.57421875" style="46" customWidth="1"/>
    <col min="15" max="15" width="17.8515625" style="46" customWidth="1"/>
    <col min="16" max="16" width="20.57421875" style="46" hidden="1" customWidth="1"/>
    <col min="17" max="17" width="6.421875" style="47" customWidth="1"/>
    <col min="18" max="18" width="10.00390625" style="47" customWidth="1"/>
    <col min="19" max="19" width="6.421875" style="47" customWidth="1"/>
    <col min="20" max="20" width="9.8515625" style="47" customWidth="1"/>
    <col min="21" max="21" width="6.140625" style="47" customWidth="1"/>
    <col min="22" max="22" width="9.140625" style="48" customWidth="1"/>
    <col min="23" max="23" width="10.28125" style="48" customWidth="1"/>
    <col min="24" max="24" width="7.140625" style="48" hidden="1" customWidth="1"/>
    <col min="25" max="25" width="12.7109375" style="48" customWidth="1"/>
    <col min="26" max="26" width="8.57421875" style="47" customWidth="1"/>
    <col min="27" max="27" width="9.8515625" style="47" customWidth="1"/>
    <col min="28" max="28" width="9.421875" style="36" customWidth="1"/>
    <col min="29" max="29" width="7.57421875" style="36" hidden="1" customWidth="1"/>
    <col min="30" max="30" width="46.7109375" style="36" customWidth="1"/>
    <col min="31" max="31" width="11.8515625" style="49" customWidth="1"/>
    <col min="32" max="32" width="7.140625" style="49" hidden="1" customWidth="1"/>
    <col min="33" max="33" width="10.7109375" style="50" customWidth="1"/>
    <col min="34" max="34" width="12.8515625" style="50" customWidth="1"/>
    <col min="35" max="35" width="13.140625" style="51" customWidth="1"/>
    <col min="36" max="36" width="14.8515625" style="52" customWidth="1"/>
    <col min="37" max="37" width="39.28125" style="51" customWidth="1"/>
    <col min="38" max="38" width="16.28125" style="51" customWidth="1"/>
    <col min="39" max="39" width="17.140625" style="24" customWidth="1"/>
    <col min="40" max="40" width="12.8515625" style="53" customWidth="1"/>
    <col min="41" max="16384" width="9.140625" style="24" customWidth="1"/>
  </cols>
  <sheetData>
    <row r="1" spans="1:40" s="23" customFormat="1" ht="85.5" customHeight="1" thickBot="1">
      <c r="A1" s="10" t="s">
        <v>7</v>
      </c>
      <c r="B1" s="10" t="s">
        <v>8</v>
      </c>
      <c r="C1" s="10" t="s">
        <v>9</v>
      </c>
      <c r="D1" s="10" t="s">
        <v>10</v>
      </c>
      <c r="E1" s="10" t="s">
        <v>11</v>
      </c>
      <c r="F1" s="10" t="s">
        <v>12</v>
      </c>
      <c r="G1" s="10" t="s">
        <v>13</v>
      </c>
      <c r="H1" s="10" t="s">
        <v>14</v>
      </c>
      <c r="I1" s="11" t="s">
        <v>15</v>
      </c>
      <c r="J1" s="11" t="s">
        <v>16</v>
      </c>
      <c r="K1" s="12" t="s">
        <v>17</v>
      </c>
      <c r="L1" s="13" t="s">
        <v>18</v>
      </c>
      <c r="M1" s="13" t="s">
        <v>19</v>
      </c>
      <c r="N1" s="14" t="s">
        <v>29</v>
      </c>
      <c r="O1" s="15" t="s">
        <v>45</v>
      </c>
      <c r="P1" s="15" t="s">
        <v>46</v>
      </c>
      <c r="Q1" s="16" t="s">
        <v>1</v>
      </c>
      <c r="R1" s="16" t="s">
        <v>53</v>
      </c>
      <c r="S1" s="16" t="s">
        <v>47</v>
      </c>
      <c r="T1" s="16" t="s">
        <v>48</v>
      </c>
      <c r="U1" s="16" t="s">
        <v>47</v>
      </c>
      <c r="V1" s="17" t="s">
        <v>49</v>
      </c>
      <c r="W1" s="17" t="s">
        <v>50</v>
      </c>
      <c r="X1" s="17" t="s">
        <v>27</v>
      </c>
      <c r="Y1" s="17" t="s">
        <v>51</v>
      </c>
      <c r="Z1" s="16" t="s">
        <v>28</v>
      </c>
      <c r="AA1" s="16" t="s">
        <v>54</v>
      </c>
      <c r="AB1" s="15" t="s">
        <v>24</v>
      </c>
      <c r="AC1" s="15" t="s">
        <v>2</v>
      </c>
      <c r="AD1" s="15" t="s">
        <v>56</v>
      </c>
      <c r="AE1" s="18" t="s">
        <v>51</v>
      </c>
      <c r="AF1" s="19" t="s">
        <v>27</v>
      </c>
      <c r="AG1" s="20" t="s">
        <v>60</v>
      </c>
      <c r="AH1" s="20" t="s">
        <v>43</v>
      </c>
      <c r="AI1" s="19" t="s">
        <v>61</v>
      </c>
      <c r="AJ1" s="21" t="s">
        <v>44</v>
      </c>
      <c r="AK1" s="19" t="s">
        <v>3</v>
      </c>
      <c r="AL1" s="19" t="s">
        <v>41</v>
      </c>
      <c r="AM1" s="15" t="s">
        <v>58</v>
      </c>
      <c r="AN1" s="22" t="s">
        <v>52</v>
      </c>
    </row>
    <row r="2" spans="1:40" s="36" customFormat="1" ht="17.1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>
        <v>1</v>
      </c>
      <c r="O2" s="26" t="s">
        <v>69</v>
      </c>
      <c r="P2" s="27"/>
      <c r="Q2" s="28">
        <v>4008</v>
      </c>
      <c r="R2" s="29">
        <v>10</v>
      </c>
      <c r="S2" s="29">
        <v>0</v>
      </c>
      <c r="T2" s="29">
        <v>50</v>
      </c>
      <c r="U2" s="28">
        <v>0</v>
      </c>
      <c r="V2" s="27">
        <v>100</v>
      </c>
      <c r="W2" s="27">
        <v>400</v>
      </c>
      <c r="X2" s="30"/>
      <c r="Y2" s="31">
        <v>800</v>
      </c>
      <c r="Z2" s="27" t="s">
        <v>70</v>
      </c>
      <c r="AA2" s="28" t="s">
        <v>71</v>
      </c>
      <c r="AB2" s="25">
        <v>322475</v>
      </c>
      <c r="AC2" s="27"/>
      <c r="AD2" s="25" t="s">
        <v>72</v>
      </c>
      <c r="AE2" s="31">
        <v>800</v>
      </c>
      <c r="AF2" s="32"/>
      <c r="AG2" s="3"/>
      <c r="AH2" s="34">
        <f aca="true" t="shared" si="0" ref="AH2:AH12">AG2*AE2</f>
        <v>0</v>
      </c>
      <c r="AI2" s="5"/>
      <c r="AJ2" s="6"/>
      <c r="AK2" s="5"/>
      <c r="AL2" s="5"/>
      <c r="AM2" s="27" t="s">
        <v>59</v>
      </c>
      <c r="AN2" s="35">
        <v>43754</v>
      </c>
    </row>
    <row r="3" spans="1:40" s="36" customFormat="1" ht="17.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>
        <v>2</v>
      </c>
      <c r="O3" s="26" t="s">
        <v>69</v>
      </c>
      <c r="P3" s="37"/>
      <c r="Q3" s="38">
        <v>4010</v>
      </c>
      <c r="R3" s="39">
        <v>140</v>
      </c>
      <c r="S3" s="39">
        <v>0</v>
      </c>
      <c r="T3" s="39">
        <v>190</v>
      </c>
      <c r="U3" s="38">
        <v>1966</v>
      </c>
      <c r="V3" s="37">
        <v>100</v>
      </c>
      <c r="W3" s="37">
        <v>500</v>
      </c>
      <c r="X3" s="40"/>
      <c r="Y3" s="41">
        <v>500</v>
      </c>
      <c r="Z3" s="27" t="s">
        <v>70</v>
      </c>
      <c r="AA3" s="38" t="s">
        <v>73</v>
      </c>
      <c r="AB3" s="25">
        <v>322475</v>
      </c>
      <c r="AC3" s="37"/>
      <c r="AD3" s="25" t="s">
        <v>72</v>
      </c>
      <c r="AE3" s="41">
        <v>500</v>
      </c>
      <c r="AF3" s="42"/>
      <c r="AG3" s="4"/>
      <c r="AH3" s="43">
        <f t="shared" si="0"/>
        <v>0</v>
      </c>
      <c r="AI3" s="9"/>
      <c r="AJ3" s="7"/>
      <c r="AK3" s="9"/>
      <c r="AL3" s="9"/>
      <c r="AM3" s="27" t="s">
        <v>59</v>
      </c>
      <c r="AN3" s="35">
        <v>43753</v>
      </c>
    </row>
    <row r="4" spans="1:40" s="36" customFormat="1" ht="17.1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>
        <v>3</v>
      </c>
      <c r="O4" s="26" t="s">
        <v>69</v>
      </c>
      <c r="P4" s="37"/>
      <c r="Q4" s="38">
        <v>3003</v>
      </c>
      <c r="R4" s="39">
        <v>10</v>
      </c>
      <c r="S4" s="39">
        <v>0</v>
      </c>
      <c r="T4" s="39">
        <v>40</v>
      </c>
      <c r="U4" s="38">
        <v>1795</v>
      </c>
      <c r="V4" s="37">
        <v>100</v>
      </c>
      <c r="W4" s="37">
        <v>500</v>
      </c>
      <c r="X4" s="40"/>
      <c r="Y4" s="41">
        <v>1100</v>
      </c>
      <c r="Z4" s="27" t="s">
        <v>70</v>
      </c>
      <c r="AA4" s="38" t="s">
        <v>74</v>
      </c>
      <c r="AB4" s="25">
        <v>322475</v>
      </c>
      <c r="AC4" s="37"/>
      <c r="AD4" s="25" t="s">
        <v>72</v>
      </c>
      <c r="AE4" s="41">
        <v>1100</v>
      </c>
      <c r="AF4" s="42"/>
      <c r="AG4" s="4"/>
      <c r="AH4" s="43">
        <f t="shared" si="0"/>
        <v>0</v>
      </c>
      <c r="AI4" s="9"/>
      <c r="AJ4" s="7"/>
      <c r="AK4" s="9"/>
      <c r="AL4" s="9"/>
      <c r="AM4" s="27" t="s">
        <v>59</v>
      </c>
      <c r="AN4" s="35">
        <v>43747</v>
      </c>
    </row>
    <row r="5" spans="1:40" s="36" customFormat="1" ht="17.1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>
        <v>4</v>
      </c>
      <c r="O5" s="26" t="s">
        <v>69</v>
      </c>
      <c r="P5" s="37"/>
      <c r="Q5" s="38">
        <v>3004</v>
      </c>
      <c r="R5" s="39">
        <v>10</v>
      </c>
      <c r="S5" s="39">
        <v>0</v>
      </c>
      <c r="T5" s="39">
        <v>30</v>
      </c>
      <c r="U5" s="38">
        <v>3365</v>
      </c>
      <c r="V5" s="37">
        <v>100</v>
      </c>
      <c r="W5" s="37">
        <v>200</v>
      </c>
      <c r="X5" s="40"/>
      <c r="Y5" s="41">
        <v>200</v>
      </c>
      <c r="Z5" s="27" t="s">
        <v>70</v>
      </c>
      <c r="AA5" s="38" t="s">
        <v>75</v>
      </c>
      <c r="AB5" s="25">
        <v>322475</v>
      </c>
      <c r="AC5" s="37"/>
      <c r="AD5" s="25" t="s">
        <v>72</v>
      </c>
      <c r="AE5" s="41">
        <v>200</v>
      </c>
      <c r="AF5" s="42"/>
      <c r="AG5" s="4"/>
      <c r="AH5" s="43">
        <f t="shared" si="0"/>
        <v>0</v>
      </c>
      <c r="AI5" s="9"/>
      <c r="AJ5" s="7"/>
      <c r="AK5" s="9"/>
      <c r="AL5" s="9"/>
      <c r="AM5" s="27" t="s">
        <v>59</v>
      </c>
      <c r="AN5" s="35">
        <v>43749</v>
      </c>
    </row>
    <row r="6" spans="1:40" s="36" customFormat="1" ht="17.1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>
        <v>5</v>
      </c>
      <c r="O6" s="26" t="s">
        <v>78</v>
      </c>
      <c r="P6" s="37"/>
      <c r="Q6" s="38">
        <v>423</v>
      </c>
      <c r="R6" s="39">
        <v>10</v>
      </c>
      <c r="S6" s="39">
        <v>700</v>
      </c>
      <c r="T6" s="39">
        <v>250</v>
      </c>
      <c r="U6" s="38">
        <v>2493</v>
      </c>
      <c r="V6" s="37">
        <v>100</v>
      </c>
      <c r="W6" s="37">
        <v>500</v>
      </c>
      <c r="X6" s="40"/>
      <c r="Y6" s="41">
        <v>760</v>
      </c>
      <c r="Z6" s="27" t="s">
        <v>79</v>
      </c>
      <c r="AA6" s="38" t="s">
        <v>80</v>
      </c>
      <c r="AB6" s="25">
        <v>322472</v>
      </c>
      <c r="AC6" s="37"/>
      <c r="AD6" s="25" t="s">
        <v>81</v>
      </c>
      <c r="AE6" s="41">
        <v>760</v>
      </c>
      <c r="AF6" s="42"/>
      <c r="AG6" s="4"/>
      <c r="AH6" s="43">
        <f t="shared" si="0"/>
        <v>0</v>
      </c>
      <c r="AI6" s="9"/>
      <c r="AJ6" s="7"/>
      <c r="AK6" s="9"/>
      <c r="AL6" s="9"/>
      <c r="AM6" s="27" t="s">
        <v>59</v>
      </c>
      <c r="AN6" s="35">
        <v>43745</v>
      </c>
    </row>
    <row r="7" spans="1:40" s="36" customFormat="1" ht="17.1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>
        <v>6</v>
      </c>
      <c r="O7" s="26" t="s">
        <v>78</v>
      </c>
      <c r="P7" s="37"/>
      <c r="Q7" s="38">
        <v>447</v>
      </c>
      <c r="R7" s="39">
        <v>310</v>
      </c>
      <c r="S7" s="39">
        <v>0</v>
      </c>
      <c r="T7" s="39">
        <v>390</v>
      </c>
      <c r="U7" s="38">
        <v>3346</v>
      </c>
      <c r="V7" s="37">
        <v>100</v>
      </c>
      <c r="W7" s="37">
        <v>500</v>
      </c>
      <c r="X7" s="40"/>
      <c r="Y7" s="41">
        <v>600</v>
      </c>
      <c r="Z7" s="27" t="s">
        <v>79</v>
      </c>
      <c r="AA7" s="38" t="s">
        <v>82</v>
      </c>
      <c r="AB7" s="25">
        <v>322472</v>
      </c>
      <c r="AC7" s="37"/>
      <c r="AD7" s="25" t="s">
        <v>81</v>
      </c>
      <c r="AE7" s="41">
        <v>600</v>
      </c>
      <c r="AF7" s="42"/>
      <c r="AG7" s="4"/>
      <c r="AH7" s="43">
        <f t="shared" si="0"/>
        <v>0</v>
      </c>
      <c r="AI7" s="9"/>
      <c r="AJ7" s="7"/>
      <c r="AK7" s="9"/>
      <c r="AL7" s="9"/>
      <c r="AM7" s="27" t="s">
        <v>59</v>
      </c>
      <c r="AN7" s="35">
        <v>43745</v>
      </c>
    </row>
    <row r="8" spans="1:40" s="36" customFormat="1" ht="17.1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>
        <v>7</v>
      </c>
      <c r="O8" s="26" t="s">
        <v>78</v>
      </c>
      <c r="P8" s="37"/>
      <c r="Q8" s="38">
        <v>940</v>
      </c>
      <c r="R8" s="39">
        <v>100</v>
      </c>
      <c r="S8" s="39">
        <v>0</v>
      </c>
      <c r="T8" s="39">
        <v>180</v>
      </c>
      <c r="U8" s="38">
        <v>1889</v>
      </c>
      <c r="V8" s="37">
        <v>100</v>
      </c>
      <c r="W8" s="37">
        <v>500</v>
      </c>
      <c r="X8" s="40"/>
      <c r="Y8" s="41">
        <v>720</v>
      </c>
      <c r="Z8" s="27" t="s">
        <v>79</v>
      </c>
      <c r="AA8" s="38" t="s">
        <v>83</v>
      </c>
      <c r="AB8" s="25">
        <v>322472</v>
      </c>
      <c r="AC8" s="37"/>
      <c r="AD8" s="25" t="s">
        <v>81</v>
      </c>
      <c r="AE8" s="41">
        <v>720</v>
      </c>
      <c r="AF8" s="42"/>
      <c r="AG8" s="4"/>
      <c r="AH8" s="43">
        <f t="shared" si="0"/>
        <v>0</v>
      </c>
      <c r="AI8" s="9"/>
      <c r="AJ8" s="7"/>
      <c r="AK8" s="9"/>
      <c r="AL8" s="9"/>
      <c r="AM8" s="27" t="s">
        <v>59</v>
      </c>
      <c r="AN8" s="35">
        <v>43745</v>
      </c>
    </row>
    <row r="9" spans="1:40" s="36" customFormat="1" ht="17.1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>
        <v>8</v>
      </c>
      <c r="O9" s="26" t="s">
        <v>78</v>
      </c>
      <c r="P9" s="37"/>
      <c r="Q9" s="38">
        <v>4002</v>
      </c>
      <c r="R9" s="39">
        <v>80</v>
      </c>
      <c r="S9" s="39">
        <v>100</v>
      </c>
      <c r="T9" s="39">
        <v>140</v>
      </c>
      <c r="U9" s="38">
        <v>0</v>
      </c>
      <c r="V9" s="37">
        <v>100</v>
      </c>
      <c r="W9" s="37">
        <v>500</v>
      </c>
      <c r="X9" s="40"/>
      <c r="Y9" s="41">
        <v>600</v>
      </c>
      <c r="Z9" s="27" t="s">
        <v>79</v>
      </c>
      <c r="AA9" s="38" t="s">
        <v>84</v>
      </c>
      <c r="AB9" s="25">
        <v>322472</v>
      </c>
      <c r="AC9" s="37"/>
      <c r="AD9" s="25" t="s">
        <v>81</v>
      </c>
      <c r="AE9" s="41">
        <v>600</v>
      </c>
      <c r="AF9" s="42"/>
      <c r="AG9" s="4"/>
      <c r="AH9" s="43">
        <f t="shared" si="0"/>
        <v>0</v>
      </c>
      <c r="AI9" s="9"/>
      <c r="AJ9" s="7"/>
      <c r="AK9" s="9"/>
      <c r="AL9" s="9"/>
      <c r="AM9" s="27" t="s">
        <v>59</v>
      </c>
      <c r="AN9" s="35">
        <v>43745</v>
      </c>
    </row>
    <row r="10" spans="1:40" s="36" customFormat="1" ht="17.1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>
        <v>9</v>
      </c>
      <c r="O10" s="26" t="s">
        <v>78</v>
      </c>
      <c r="P10" s="37"/>
      <c r="Q10" s="38">
        <v>4004</v>
      </c>
      <c r="R10" s="39">
        <v>160</v>
      </c>
      <c r="S10" s="39">
        <v>600</v>
      </c>
      <c r="T10" s="39">
        <v>160</v>
      </c>
      <c r="U10" s="38">
        <v>1100</v>
      </c>
      <c r="V10" s="37">
        <v>100</v>
      </c>
      <c r="W10" s="37">
        <v>360</v>
      </c>
      <c r="X10" s="40"/>
      <c r="Y10" s="41">
        <v>360</v>
      </c>
      <c r="Z10" s="27" t="s">
        <v>79</v>
      </c>
      <c r="AA10" s="38" t="s">
        <v>85</v>
      </c>
      <c r="AB10" s="25">
        <v>322472</v>
      </c>
      <c r="AC10" s="37"/>
      <c r="AD10" s="25" t="s">
        <v>81</v>
      </c>
      <c r="AE10" s="41">
        <v>360</v>
      </c>
      <c r="AF10" s="42"/>
      <c r="AG10" s="4"/>
      <c r="AH10" s="43">
        <f t="shared" si="0"/>
        <v>0</v>
      </c>
      <c r="AI10" s="9"/>
      <c r="AJ10" s="7"/>
      <c r="AK10" s="9"/>
      <c r="AL10" s="9"/>
      <c r="AM10" s="27" t="s">
        <v>59</v>
      </c>
      <c r="AN10" s="35">
        <v>43745</v>
      </c>
    </row>
    <row r="11" spans="1:40" s="36" customFormat="1" ht="17.1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>
        <v>10</v>
      </c>
      <c r="O11" s="26" t="s">
        <v>78</v>
      </c>
      <c r="P11" s="37"/>
      <c r="Q11" s="38">
        <v>4008</v>
      </c>
      <c r="R11" s="39">
        <v>10</v>
      </c>
      <c r="S11" s="39">
        <v>1500</v>
      </c>
      <c r="T11" s="39">
        <v>20</v>
      </c>
      <c r="U11" s="38">
        <v>510</v>
      </c>
      <c r="V11" s="37">
        <v>100</v>
      </c>
      <c r="W11" s="37">
        <v>320</v>
      </c>
      <c r="X11" s="40"/>
      <c r="Y11" s="41">
        <v>320</v>
      </c>
      <c r="Z11" s="27" t="s">
        <v>79</v>
      </c>
      <c r="AA11" s="38" t="s">
        <v>86</v>
      </c>
      <c r="AB11" s="25">
        <v>322472</v>
      </c>
      <c r="AC11" s="37"/>
      <c r="AD11" s="25" t="s">
        <v>81</v>
      </c>
      <c r="AE11" s="41">
        <v>320</v>
      </c>
      <c r="AF11" s="42"/>
      <c r="AG11" s="4"/>
      <c r="AH11" s="43">
        <f t="shared" si="0"/>
        <v>0</v>
      </c>
      <c r="AI11" s="9"/>
      <c r="AJ11" s="7"/>
      <c r="AK11" s="9"/>
      <c r="AL11" s="9"/>
      <c r="AM11" s="27" t="s">
        <v>59</v>
      </c>
      <c r="AN11" s="35">
        <v>43745</v>
      </c>
    </row>
    <row r="12" spans="1:40" s="36" customFormat="1" ht="17.1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>
        <v>11</v>
      </c>
      <c r="O12" s="26" t="s">
        <v>63</v>
      </c>
      <c r="P12" s="37"/>
      <c r="Q12" s="38">
        <v>2018</v>
      </c>
      <c r="R12" s="39">
        <v>110</v>
      </c>
      <c r="S12" s="39">
        <v>414</v>
      </c>
      <c r="T12" s="39">
        <v>130</v>
      </c>
      <c r="U12" s="38">
        <v>120</v>
      </c>
      <c r="V12" s="37">
        <v>100</v>
      </c>
      <c r="W12" s="37">
        <v>700</v>
      </c>
      <c r="X12" s="40"/>
      <c r="Y12" s="41">
        <v>1425</v>
      </c>
      <c r="Z12" s="27" t="s">
        <v>64</v>
      </c>
      <c r="AA12" s="38" t="s">
        <v>77</v>
      </c>
      <c r="AB12" s="25">
        <v>322474</v>
      </c>
      <c r="AC12" s="37"/>
      <c r="AD12" s="25" t="s">
        <v>65</v>
      </c>
      <c r="AE12" s="41">
        <v>1425</v>
      </c>
      <c r="AF12" s="42"/>
      <c r="AG12" s="4"/>
      <c r="AH12" s="43">
        <f t="shared" si="0"/>
        <v>0</v>
      </c>
      <c r="AI12" s="9"/>
      <c r="AJ12" s="7"/>
      <c r="AK12" s="9"/>
      <c r="AL12" s="9"/>
      <c r="AM12" s="27" t="s">
        <v>59</v>
      </c>
      <c r="AN12" s="35">
        <v>43753</v>
      </c>
    </row>
  </sheetData>
  <sheetProtection algorithmName="SHA-512" hashValue="035LYfk55r1GyOa+tW/XYCgD8OJh/tcXxdwYFc5FhnRU4ft9fiIgHQH+RRQhxbvpYhrpGp2zJkFWHbzPr6Faeg==" saltValue="InOhgliGb+/FqigPsJ4zeQ==" spinCount="100000" sheet="1" selectLockedCells="1" autoFilter="0"/>
  <autoFilter ref="N1:AN1">
    <sortState ref="N2:AN12">
      <sortCondition sortBy="value" ref="O2:O12"/>
    </sortState>
  </autoFilter>
  <dataValidations count="2" disablePrompts="1">
    <dataValidation type="list" allowBlank="1" showInputMessage="1" showErrorMessage="1" sqref="AB2">
      <formula1>#REF!</formula1>
    </dataValidation>
    <dataValidation type="list" allowBlank="1" showInputMessage="1" showErrorMessage="1" sqref="AB3:AB12 AM2:AM12">
      <formula1>#REF!</formula1>
    </dataValidation>
  </dataValidations>
  <printOptions headings="1" horizontalCentered="1"/>
  <pageMargins left="0.25" right="0.25" top="0.75" bottom="0.75" header="0.3" footer="0.3"/>
  <pageSetup fitToHeight="0" fitToWidth="1" horizontalDpi="300" verticalDpi="300" orientation="landscape" paperSize="5" scale="53" r:id="rId3"/>
  <headerFooter alignWithMargins="0">
    <oddHeader>&amp;LRFQ 561036ITQ 19-08&amp;CRFQ 561036ITQ 19-08 BID SHEET&amp;R&amp;D</oddHeader>
  </headerFooter>
  <colBreaks count="1" manualBreakCount="1">
    <brk id="41" max="1638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5"/>
  <sheetViews>
    <sheetView zoomScale="80" zoomScaleNormal="80" workbookViewId="0" topLeftCell="O1">
      <selection activeCell="AH3" sqref="AH3"/>
    </sheetView>
  </sheetViews>
  <sheetFormatPr defaultColWidth="4.00390625" defaultRowHeight="12.75"/>
  <cols>
    <col min="1" max="2" width="10.421875" style="71" hidden="1" customWidth="1"/>
    <col min="3" max="3" width="6.8515625" style="71" hidden="1" customWidth="1"/>
    <col min="4" max="4" width="10.421875" style="71" hidden="1" customWidth="1"/>
    <col min="5" max="5" width="7.57421875" style="71" hidden="1" customWidth="1"/>
    <col min="6" max="6" width="15.140625" style="71" hidden="1" customWidth="1"/>
    <col min="7" max="7" width="7.140625" style="71" hidden="1" customWidth="1"/>
    <col min="8" max="8" width="7.57421875" style="71" hidden="1" customWidth="1"/>
    <col min="9" max="9" width="7.421875" style="71" hidden="1" customWidth="1"/>
    <col min="10" max="10" width="10.421875" style="71" hidden="1" customWidth="1"/>
    <col min="11" max="11" width="7.8515625" style="71" hidden="1" customWidth="1"/>
    <col min="12" max="12" width="5.421875" style="71" hidden="1" customWidth="1"/>
    <col min="13" max="13" width="7.57421875" style="71" hidden="1" customWidth="1"/>
    <col min="14" max="14" width="7.57421875" style="74" hidden="1" customWidth="1"/>
    <col min="15" max="15" width="6.57421875" style="71" customWidth="1"/>
    <col min="16" max="16" width="15.28125" style="71" customWidth="1"/>
    <col min="17" max="17" width="26.421875" style="71" customWidth="1"/>
    <col min="18" max="18" width="8.00390625" style="71" customWidth="1"/>
    <col min="19" max="19" width="9.00390625" style="71" customWidth="1"/>
    <col min="20" max="20" width="9.140625" style="71" customWidth="1"/>
    <col min="21" max="21" width="9.28125" style="71" customWidth="1"/>
    <col min="22" max="22" width="9.140625" style="71" customWidth="1"/>
    <col min="23" max="23" width="8.00390625" style="74" customWidth="1"/>
    <col min="24" max="24" width="8.8515625" style="71" customWidth="1"/>
    <col min="25" max="25" width="8.8515625" style="91" customWidth="1"/>
    <col min="26" max="26" width="10.140625" style="91" customWidth="1"/>
    <col min="27" max="27" width="9.28125" style="71" customWidth="1"/>
    <col min="28" max="28" width="12.00390625" style="71" hidden="1" customWidth="1"/>
    <col min="29" max="29" width="52.421875" style="71" bestFit="1" customWidth="1"/>
    <col min="30" max="30" width="11.28125" style="71" customWidth="1"/>
    <col min="31" max="31" width="12.421875" style="92" customWidth="1"/>
    <col min="32" max="32" width="8.8515625" style="93" customWidth="1"/>
    <col min="33" max="33" width="0.85546875" style="71" hidden="1" customWidth="1"/>
    <col min="34" max="34" width="7.57421875" style="94" customWidth="1"/>
    <col min="35" max="35" width="18.421875" style="71" customWidth="1"/>
    <col min="36" max="36" width="12.57421875" style="71" customWidth="1"/>
    <col min="37" max="37" width="20.421875" style="71" customWidth="1"/>
    <col min="38" max="38" width="13.421875" style="71" customWidth="1"/>
    <col min="39" max="39" width="19.28125" style="71" customWidth="1"/>
    <col min="40" max="40" width="13.421875" style="71" bestFit="1" customWidth="1"/>
    <col min="41" max="41" width="6.00390625" style="71" hidden="1" customWidth="1"/>
    <col min="42" max="42" width="5.8515625" style="71" hidden="1" customWidth="1"/>
    <col min="43" max="44" width="4.00390625" style="71" hidden="1" customWidth="1"/>
    <col min="45" max="16384" width="4.00390625" style="71" customWidth="1"/>
  </cols>
  <sheetData>
    <row r="1" spans="1:43" ht="87.75" customHeight="1" thickBot="1">
      <c r="A1" s="54" t="s">
        <v>7</v>
      </c>
      <c r="B1" s="55" t="s">
        <v>6</v>
      </c>
      <c r="C1" s="55" t="s">
        <v>9</v>
      </c>
      <c r="D1" s="55" t="s">
        <v>10</v>
      </c>
      <c r="E1" s="55" t="s">
        <v>11</v>
      </c>
      <c r="F1" s="55" t="s">
        <v>12</v>
      </c>
      <c r="G1" s="55" t="s">
        <v>13</v>
      </c>
      <c r="H1" s="55" t="s">
        <v>14</v>
      </c>
      <c r="I1" s="55" t="s">
        <v>15</v>
      </c>
      <c r="J1" s="55" t="s">
        <v>16</v>
      </c>
      <c r="K1" s="56" t="s">
        <v>17</v>
      </c>
      <c r="L1" s="56" t="s">
        <v>18</v>
      </c>
      <c r="M1" s="56" t="s">
        <v>19</v>
      </c>
      <c r="N1" s="57" t="s">
        <v>31</v>
      </c>
      <c r="O1" s="58" t="s">
        <v>32</v>
      </c>
      <c r="P1" s="59" t="s">
        <v>0</v>
      </c>
      <c r="Q1" s="59" t="s">
        <v>4</v>
      </c>
      <c r="R1" s="59" t="s">
        <v>1</v>
      </c>
      <c r="S1" s="59" t="s">
        <v>33</v>
      </c>
      <c r="T1" s="59" t="s">
        <v>5</v>
      </c>
      <c r="U1" s="59" t="s">
        <v>34</v>
      </c>
      <c r="V1" s="59" t="s">
        <v>5</v>
      </c>
      <c r="W1" s="60" t="s">
        <v>39</v>
      </c>
      <c r="X1" s="59" t="s">
        <v>35</v>
      </c>
      <c r="Y1" s="61" t="s">
        <v>28</v>
      </c>
      <c r="Z1" s="59" t="s">
        <v>57</v>
      </c>
      <c r="AA1" s="59" t="s">
        <v>24</v>
      </c>
      <c r="AB1" s="62" t="s">
        <v>25</v>
      </c>
      <c r="AC1" s="59" t="s">
        <v>55</v>
      </c>
      <c r="AD1" s="59" t="s">
        <v>30</v>
      </c>
      <c r="AE1" s="63" t="s">
        <v>42</v>
      </c>
      <c r="AF1" s="64" t="s">
        <v>36</v>
      </c>
      <c r="AG1" s="59" t="s">
        <v>20</v>
      </c>
      <c r="AH1" s="65" t="s">
        <v>26</v>
      </c>
      <c r="AI1" s="59" t="s">
        <v>37</v>
      </c>
      <c r="AJ1" s="59" t="s">
        <v>38</v>
      </c>
      <c r="AK1" s="59" t="s">
        <v>3</v>
      </c>
      <c r="AL1" s="66" t="s">
        <v>40</v>
      </c>
      <c r="AM1" s="19" t="s">
        <v>58</v>
      </c>
      <c r="AN1" s="67" t="s">
        <v>52</v>
      </c>
      <c r="AO1" s="68" t="s">
        <v>21</v>
      </c>
      <c r="AP1" s="69" t="s">
        <v>22</v>
      </c>
      <c r="AQ1" s="70" t="s">
        <v>23</v>
      </c>
    </row>
    <row r="2" spans="1:44" ht="15.75" thickBot="1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95" t="s">
        <v>68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73"/>
      <c r="AP2" s="73"/>
      <c r="AQ2" s="73"/>
      <c r="AR2" s="73"/>
    </row>
    <row r="3" spans="15:40" ht="12.75">
      <c r="O3" s="75">
        <v>501</v>
      </c>
      <c r="P3" s="76" t="s">
        <v>66</v>
      </c>
      <c r="Q3" s="37" t="s">
        <v>87</v>
      </c>
      <c r="R3" s="37">
        <v>1034</v>
      </c>
      <c r="S3" s="76">
        <v>10</v>
      </c>
      <c r="T3" s="76">
        <v>0</v>
      </c>
      <c r="U3" s="76">
        <v>20</v>
      </c>
      <c r="V3" s="76">
        <v>2414</v>
      </c>
      <c r="W3" s="77">
        <v>75</v>
      </c>
      <c r="X3" s="77">
        <v>400</v>
      </c>
      <c r="Y3" s="78" t="s">
        <v>67</v>
      </c>
      <c r="Z3" s="37" t="s">
        <v>88</v>
      </c>
      <c r="AA3" s="37">
        <v>322487</v>
      </c>
      <c r="AB3" s="37"/>
      <c r="AC3" s="78" t="s">
        <v>76</v>
      </c>
      <c r="AD3" s="8"/>
      <c r="AE3" s="8"/>
      <c r="AF3" s="79">
        <v>450</v>
      </c>
      <c r="AG3" s="80"/>
      <c r="AH3" s="2"/>
      <c r="AI3" s="33">
        <f>AH3*AF3</f>
        <v>0</v>
      </c>
      <c r="AJ3" s="81"/>
      <c r="AK3" s="1"/>
      <c r="AL3" s="1"/>
      <c r="AM3" s="37" t="s">
        <v>59</v>
      </c>
      <c r="AN3" s="82">
        <v>43754</v>
      </c>
    </row>
    <row r="4" spans="15:40" ht="12.75">
      <c r="O4" s="75">
        <v>501</v>
      </c>
      <c r="P4" s="76" t="s">
        <v>66</v>
      </c>
      <c r="Q4" s="37" t="s">
        <v>89</v>
      </c>
      <c r="R4" s="37">
        <v>1021</v>
      </c>
      <c r="S4" s="76">
        <v>110</v>
      </c>
      <c r="T4" s="76">
        <v>0</v>
      </c>
      <c r="U4" s="76">
        <v>140</v>
      </c>
      <c r="V4" s="76">
        <v>0</v>
      </c>
      <c r="W4" s="77">
        <v>75</v>
      </c>
      <c r="X4" s="77">
        <v>500</v>
      </c>
      <c r="Y4" s="78" t="s">
        <v>67</v>
      </c>
      <c r="Z4" s="37" t="s">
        <v>90</v>
      </c>
      <c r="AA4" s="37">
        <v>322488</v>
      </c>
      <c r="AB4" s="37"/>
      <c r="AC4" s="78" t="s">
        <v>91</v>
      </c>
      <c r="AD4" s="8"/>
      <c r="AE4" s="8"/>
      <c r="AF4" s="79">
        <v>600</v>
      </c>
      <c r="AG4" s="80"/>
      <c r="AH4" s="2"/>
      <c r="AI4" s="33">
        <f aca="true" t="shared" si="0" ref="AI4">AH4*AF4</f>
        <v>0</v>
      </c>
      <c r="AJ4" s="81"/>
      <c r="AK4" s="1"/>
      <c r="AL4" s="1"/>
      <c r="AM4" s="37" t="s">
        <v>59</v>
      </c>
      <c r="AN4" s="82">
        <v>43759</v>
      </c>
    </row>
    <row r="5" spans="1:44" ht="12.75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83"/>
      <c r="P5" s="83"/>
      <c r="Q5" s="44"/>
      <c r="R5" s="84"/>
      <c r="S5" s="84"/>
      <c r="T5" s="84"/>
      <c r="U5" s="84"/>
      <c r="V5" s="84"/>
      <c r="W5" s="85"/>
      <c r="X5" s="85"/>
      <c r="Y5" s="86"/>
      <c r="Z5" s="44"/>
      <c r="AA5" s="44"/>
      <c r="AB5" s="44"/>
      <c r="AC5" s="44" t="str">
        <f>_xlfn.IFERROR(VLOOKUP(AA5,'[1]Materials'!$B$1:$C$85,2,FALSE)," ")</f>
        <v xml:space="preserve"> </v>
      </c>
      <c r="AD5" s="84"/>
      <c r="AE5" s="45"/>
      <c r="AF5" s="42"/>
      <c r="AG5" s="84"/>
      <c r="AH5" s="87"/>
      <c r="AI5" s="88" t="s">
        <v>62</v>
      </c>
      <c r="AJ5" s="89">
        <f>SUM(AI3:AI4)</f>
        <v>0</v>
      </c>
      <c r="AK5" s="90"/>
      <c r="AL5" s="90"/>
      <c r="AM5" s="90"/>
      <c r="AN5" s="90"/>
      <c r="AO5" s="73"/>
      <c r="AP5" s="73"/>
      <c r="AQ5" s="73"/>
      <c r="AR5" s="73"/>
    </row>
  </sheetData>
  <sheetProtection algorithmName="SHA-512" hashValue="GojB5nup6/4E3Io2RHPvpWiO7sC8LUmAqML8bSrEX+H9Rz9BrYXZ11Mu9u1+H1AsnQr+AfR4iQu9EA6+AvHjOQ==" saltValue="fBahmRFX8US3Q4H3MpyzBA==" spinCount="100000" sheet="1" selectLockedCells="1" autoFilter="0"/>
  <protectedRanges>
    <protectedRange sqref="N5 N2 AQ5 AQ2" name="Range1_1"/>
  </protectedRanges>
  <mergeCells count="1">
    <mergeCell ref="O2:AN2"/>
  </mergeCells>
  <dataValidations count="2" disablePrompts="1">
    <dataValidation type="list" allowBlank="1" showInputMessage="1" showErrorMessage="1" sqref="AM3:AM4">
      <formula1>'V:\Contract Change Folder\Transportation\John\5610-36 Plant Mix\Plant Mix 561036ITQ\RFQ''s 2015-2020\2017\RFQ 561036ITQ 17-02\Posted Items\[Bid Sheet RFQ 561036ITQ 16-07 071816.xlsx]Menu'!#REF!</formula1>
    </dataValidation>
    <dataValidation type="list" allowBlank="1" showInputMessage="1" showErrorMessage="1" sqref="AA2:AA5">
      <formula1>'V:\Contract Change Folder\Transportation\John\5610-36 Plant Mix\Plant Mix 561036ITQ\RFQ''s 2015-2020\2017\RFQ 561036ITQ 17-02\Posted Items\[Bid Sheet RFQ 561036ITQ 16-07 071816.xlsx]Materials'!#REF!</formula1>
    </dataValidation>
  </dataValidations>
  <printOptions/>
  <pageMargins left="0.2" right="0.22" top="0.63" bottom="0.7" header="0.37" footer="0.26"/>
  <pageSetup horizontalDpi="600" verticalDpi="600" orientation="landscape" paperSize="5" scale="51" r:id="rId4"/>
  <headerFooter alignWithMargins="0">
    <oddHeader>&amp;LRFQ 561036ITQ 19-08&amp;CRFQ 561036ITQ 19-08 BID SHEET&amp;R&amp;D</oddHeader>
    <oddFooter>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jshiffl</dc:creator>
  <cp:keywords/>
  <dc:description/>
  <cp:lastModifiedBy>Jones, John</cp:lastModifiedBy>
  <cp:lastPrinted>2016-08-04T14:28:28Z</cp:lastPrinted>
  <dcterms:created xsi:type="dcterms:W3CDTF">2004-09-27T20:25:21Z</dcterms:created>
  <dcterms:modified xsi:type="dcterms:W3CDTF">2019-09-25T13:29:41Z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Bid Sheet RFQ 561036ITQ 16-09 092216.xlsx</vt:lpwstr>
  </property>
</Properties>
</file>